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1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<sst xmlns="http://schemas.openxmlformats.org/spreadsheetml/2006/main" count="260" uniqueCount="172">
  <si>
    <t>附件1</t>
  </si>
  <si>
    <t>2016年县残联单位收支决算总表</t>
  </si>
  <si>
    <t>单位名称：隆回县残联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</si>
  <si>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</si>
  <si>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</si>
  <si>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</si>
  <si>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</si>
  <si>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</si>
  <si>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</si>
  <si>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</si>
  <si>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</si>
  <si>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</si>
  <si>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</si>
  <si>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</si>
  <si>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</si>
  <si>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</si>
  <si>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</si>
  <si>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</si>
  <si>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</si>
  <si>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</si>
  <si>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</si>
  <si>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</si>
  <si>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</si>
  <si>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</si>
  <si>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</si>
  <si>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</si>
  <si>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</si>
  <si>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</si>
  <si>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</si>
  <si>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</si>
  <si>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</si>
  <si>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</si>
  <si>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</si>
  <si>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</si>
  <si>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</si>
  <si>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</si>
  <si>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</si>
  <si>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</si>
  <si>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</si>
  <si>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</si>
  <si>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</si>
  <si>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</si>
  <si>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</si>
  <si>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</si>
  <si>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</si>
  <si>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</si>
  <si>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</si>
  <si>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</si>
  <si>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</si>
  <si>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</si>
  <si>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</si>
  <si>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</si>
  <si>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</si>
  <si>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</si>
  <si>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</si>
  <si>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2016年县残联单位收入决算总表</t>
  </si>
  <si>
    <t>单位名称：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</si>
  <si>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</si>
  <si>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</si>
  <si>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</si>
  <si>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</si>
  <si>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</si>
  <si>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</si>
  <si>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</si>
  <si>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</si>
  <si>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</si>
  <si>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</si>
  <si>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</si>
  <si>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</si>
  <si>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</si>
  <si>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</si>
  <si>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</si>
  <si>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</si>
  <si>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</si>
  <si>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</si>
  <si>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</si>
  <si>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</si>
  <si>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社会保障和就业支出</t>
  </si>
  <si>
    <t>残疾人事业</t>
  </si>
  <si>
    <t>行政运行</t>
  </si>
  <si>
    <t>一般行政管理服务</t>
  </si>
  <si>
    <t>残疾人康复</t>
  </si>
  <si>
    <t>残疾人就业和持贫</t>
  </si>
  <si>
    <t>其他残疾人事业支出</t>
  </si>
  <si>
    <t>其他支出</t>
  </si>
  <si>
    <t>彩票公益金及对应专项债务收入安排的支出</t>
  </si>
  <si>
    <t>用于残疾人事业的彩票公益金支出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</si>
  <si>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</si>
  <si>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</si>
  <si>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</si>
  <si>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2016年县残联单位支出决算总表</t>
  </si>
  <si>
    <t>隆回县残联</t>
  </si>
  <si>
    <t>基本支出</t>
  </si>
  <si>
    <t>项目支出</t>
  </si>
  <si>
    <t>事业单位经营服务支出</t>
  </si>
  <si>
    <t>上缴上级支出</t>
  </si>
  <si>
    <t xml:space="preserve">      事业运行</t>
  </si>
  <si>
    <t>…………</t>
  </si>
  <si>
    <t>附件4</t>
  </si>
  <si>
    <t>2016年县残联单位财政拨款收支决算总表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</si>
  <si>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</si>
  <si>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</si>
  <si>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</si>
  <si>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</si>
  <si>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</si>
  <si>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</si>
  <si>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</si>
  <si>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</si>
  <si>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2016年县残联单位一般公共预算支出决算表</t>
  </si>
  <si>
    <t>功能分类科目</t>
  </si>
  <si>
    <t>附件6</t>
  </si>
  <si>
    <t>2016年县残联单位一般公共预算基本支出决算表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</si>
  <si>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</si>
  <si>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</si>
  <si>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</si>
  <si>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</si>
  <si>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</si>
  <si>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</si>
  <si>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</si>
  <si>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</si>
  <si>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</si>
  <si>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</si>
  <si>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</si>
  <si>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</si>
  <si>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</si>
  <si>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</si>
  <si>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</si>
  <si>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</si>
  <si>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</si>
  <si>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</si>
  <si>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</si>
  <si>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</si>
  <si>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</si>
  <si>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</si>
  <si>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</si>
  <si>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</si>
  <si>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</si>
  <si>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</si>
  <si>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</si>
  <si>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</si>
  <si>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</si>
  <si>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</si>
  <si>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</si>
  <si>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</si>
  <si>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</si>
  <si>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</si>
  <si>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</si>
  <si>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</si>
  <si>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其他商品和税务支出</t>
  </si>
  <si>
    <t>对个人和家庭的补助小计</t>
  </si>
  <si>
    <t>生活补助</t>
  </si>
  <si>
    <t>住房公积金</t>
  </si>
  <si>
    <t>其他对个人和家庭的补助支出</t>
  </si>
  <si>
    <t>其他资本性支出</t>
  </si>
  <si>
    <t>公务用车购置</t>
  </si>
  <si>
    <t>注：本表只要求填写涉及本单位的经济科目，并且公开到款级，其他无关科目应删除。</t>
  </si>
  <si>
    <t>附件7</t>
  </si>
  <si>
    <t>2016年县残联单位政府性基金财政拨款收支决算表</t>
  </si>
  <si>
    <t>单位:元</t>
  </si>
  <si>
    <t>科目编码</t>
  </si>
  <si>
    <t>本年政府性基金支出决算数</t>
  </si>
  <si>
    <t>注:请有政府性基金收支决算的单位,请按决算批复进行公开,如果单位没有政府性基金收支决算,请填0公开。</t>
  </si>
  <si>
    <t>附件8</t>
  </si>
  <si>
    <t>2016年县残联单位“三公”经费决算情况表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</si>
  <si>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</si>
  <si>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</si>
  <si>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</si>
  <si>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</si>
  <si>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</si>
  <si>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</si>
  <si>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</si>
  <si>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县残联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</si>
</sst>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indent="2"/>
    </xf>
    <xf numFmtId="0" fontId="7" fillId="0" borderId="15" xfId="0" applyFont="1" applyFill="1" applyBorder="1" applyAlignment="1">
      <alignment horizontal="left" vertical="center" indent="2" shrinkToFi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2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2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6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32" sqref="C3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9" t="s">
        <v>1</v>
      </c>
      <c r="B2" s="59"/>
      <c r="C2" s="59"/>
      <c r="D2" s="59"/>
    </row>
    <row r="3" spans="1:4" ht="14.25">
      <c r="A3" s="17" t="s">
        <v>2</v>
      </c>
      <c r="B3" s="41"/>
      <c r="D3" s="42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66" t="s">
        <v>6</v>
      </c>
      <c r="B5" s="67" t="s">
        <v>7</v>
      </c>
      <c r="C5" s="66" t="s">
        <v>8</v>
      </c>
      <c r="D5" s="67" t="s">
        <v>7</v>
      </c>
    </row>
    <row r="6" spans="1:4" ht="20.25" customHeight="1">
      <c r="A6" s="70" t="s">
        <v>9</v>
      </c>
      <c r="B6" s="71">
        <v>3895581.6</v>
      </c>
      <c r="C6" s="63" t="s">
        <v>10</v>
      </c>
      <c r="D6" s="126"/>
    </row>
    <row r="7" spans="1:4" ht="20.25" customHeight="1">
      <c r="A7" s="127" t="s">
        <v>11</v>
      </c>
      <c r="B7" s="128"/>
      <c r="C7" s="72" t="s">
        <v>12</v>
      </c>
      <c r="D7" s="129"/>
    </row>
    <row r="8" spans="1:4" ht="20.25" customHeight="1">
      <c r="A8" s="127" t="s">
        <v>13</v>
      </c>
      <c r="B8" s="130"/>
      <c r="C8" s="72" t="s">
        <v>14</v>
      </c>
      <c r="D8" s="129"/>
    </row>
    <row r="9" spans="1:4" ht="20.25" customHeight="1">
      <c r="A9" s="78" t="s">
        <v>15</v>
      </c>
      <c r="B9" s="131"/>
      <c r="C9" s="72" t="s">
        <v>16</v>
      </c>
      <c r="D9" s="129"/>
    </row>
    <row r="10" spans="1:4" ht="20.25" customHeight="1">
      <c r="A10" s="78" t="s">
        <v>17</v>
      </c>
      <c r="B10" s="131"/>
      <c r="C10" s="72" t="s">
        <v>18</v>
      </c>
      <c r="D10" s="132"/>
    </row>
    <row r="11" spans="1:4" ht="20.25" customHeight="1">
      <c r="A11" s="78" t="s">
        <v>19</v>
      </c>
      <c r="B11" s="131"/>
      <c r="C11" s="72" t="s">
        <v>20</v>
      </c>
      <c r="D11" s="133"/>
    </row>
    <row r="12" spans="1:4" ht="20.25" customHeight="1">
      <c r="A12" s="70" t="s">
        <v>21</v>
      </c>
      <c r="B12" s="131"/>
      <c r="C12" s="72" t="s">
        <v>22</v>
      </c>
      <c r="D12" s="126">
        <v>3895581.6</v>
      </c>
    </row>
    <row r="13" spans="1:4" ht="20.25" customHeight="1">
      <c r="A13" s="84" t="s">
        <v>23</v>
      </c>
      <c r="B13" s="128"/>
      <c r="C13" s="72" t="s">
        <v>24</v>
      </c>
      <c r="D13" s="132"/>
    </row>
    <row r="14" spans="1:4" ht="20.25" customHeight="1">
      <c r="A14" s="134" t="s">
        <v>25</v>
      </c>
      <c r="B14" s="130"/>
      <c r="C14" s="72" t="s">
        <v>26</v>
      </c>
      <c r="D14" s="133"/>
    </row>
    <row r="15" spans="1:4" ht="20.25" customHeight="1">
      <c r="A15" s="78" t="s">
        <v>27</v>
      </c>
      <c r="B15" s="131"/>
      <c r="C15" s="72" t="s">
        <v>28</v>
      </c>
      <c r="D15" s="133"/>
    </row>
    <row r="16" spans="1:4" ht="20.25" customHeight="1">
      <c r="A16" s="78" t="s">
        <v>29</v>
      </c>
      <c r="B16" s="131">
        <v>445000</v>
      </c>
      <c r="C16" s="72" t="s">
        <v>30</v>
      </c>
      <c r="D16" s="133"/>
    </row>
    <row r="17" spans="1:4" ht="20.25" customHeight="1">
      <c r="A17" s="84" t="s">
        <v>31</v>
      </c>
      <c r="B17" s="128"/>
      <c r="C17" s="72" t="s">
        <v>32</v>
      </c>
      <c r="D17" s="133"/>
    </row>
    <row r="18" spans="1:4" ht="20.25" customHeight="1">
      <c r="A18" s="78" t="s">
        <v>33</v>
      </c>
      <c r="B18" s="130"/>
      <c r="C18" s="72" t="s">
        <v>34</v>
      </c>
      <c r="D18" s="133"/>
    </row>
    <row r="19" spans="1:4" ht="20.25" customHeight="1">
      <c r="A19" s="78" t="s">
        <v>35</v>
      </c>
      <c r="B19" s="131"/>
      <c r="C19" s="72" t="s">
        <v>36</v>
      </c>
      <c r="D19" s="126"/>
    </row>
    <row r="20" spans="1:4" ht="20.25" customHeight="1">
      <c r="A20" s="78" t="s">
        <v>37</v>
      </c>
      <c r="B20" s="131"/>
      <c r="C20" s="72" t="s">
        <v>38</v>
      </c>
      <c r="D20" s="129"/>
    </row>
    <row r="21" spans="1:4" ht="20.25" customHeight="1">
      <c r="A21" s="78" t="s">
        <v>39</v>
      </c>
      <c r="B21" s="135"/>
      <c r="C21" s="72" t="s">
        <v>40</v>
      </c>
      <c r="D21" s="129"/>
    </row>
    <row r="22" spans="1:4" ht="20.25" customHeight="1">
      <c r="A22" s="78" t="s">
        <v>41</v>
      </c>
      <c r="B22" s="130"/>
      <c r="C22" s="72" t="s">
        <v>42</v>
      </c>
      <c r="D22" s="136"/>
    </row>
    <row r="23" spans="1:4" ht="20.25" customHeight="1">
      <c r="A23" s="78" t="s">
        <v>43</v>
      </c>
      <c r="B23" s="131"/>
      <c r="C23" s="72" t="s">
        <v>44</v>
      </c>
      <c r="D23" s="137"/>
    </row>
    <row r="24" spans="1:4" ht="20.25" customHeight="1">
      <c r="A24" s="78"/>
      <c r="B24" s="135"/>
      <c r="C24" s="72" t="s">
        <v>45</v>
      </c>
      <c r="D24" s="137"/>
    </row>
    <row r="25" spans="1:4" ht="20.25" customHeight="1">
      <c r="A25" s="90"/>
      <c r="B25" s="128"/>
      <c r="C25" s="72" t="s">
        <v>46</v>
      </c>
      <c r="D25" s="137"/>
    </row>
    <row r="26" spans="1:4" ht="20.25" customHeight="1">
      <c r="A26" s="91"/>
      <c r="B26" s="138"/>
      <c r="C26" s="72" t="s">
        <v>47</v>
      </c>
      <c r="D26" s="139">
        <v>445000</v>
      </c>
    </row>
    <row r="27" spans="1:4" ht="20.25" customHeight="1">
      <c r="A27" s="90" t="s">
        <v>48</v>
      </c>
      <c r="B27" s="92">
        <f>B6+B16</f>
        <v>4340581.6</v>
      </c>
      <c r="C27" s="94" t="s">
        <v>49</v>
      </c>
      <c r="D27" s="139">
        <f>D12+D26</f>
        <v>4340581.6</v>
      </c>
    </row>
    <row r="28" spans="1:4" ht="20.25" customHeight="1">
      <c r="A28" s="91" t="s">
        <v>50</v>
      </c>
      <c r="B28" s="138"/>
      <c r="C28" s="94" t="s">
        <v>51</v>
      </c>
      <c r="D28" s="139"/>
    </row>
    <row r="29" spans="1:4" ht="20.25" customHeight="1">
      <c r="A29" s="95" t="s">
        <v>52</v>
      </c>
      <c r="B29" s="71">
        <v>4340581.6</v>
      </c>
      <c r="C29" s="96" t="s">
        <v>53</v>
      </c>
      <c r="D29" s="139">
        <v>4340581.6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8"/>
  <sheetViews>
    <sheetView tabSelected="1" workbookViewId="0" topLeftCell="A1">
      <selection activeCell="B22" sqref="B22"/>
    </sheetView>
  </sheetViews>
  <sheetFormatPr defaultColWidth="9.00390625" defaultRowHeight="14.25"/>
  <cols>
    <col min="1" max="1" width="8.25390625" style="0" customWidth="1"/>
    <col min="2" max="2" width="33.75390625" style="0" customWidth="1"/>
    <col min="3" max="3" width="8.75390625" style="0" customWidth="1"/>
    <col min="4" max="4" width="10.125" style="0" customWidth="1"/>
    <col min="5" max="6" width="6.625" style="0" customWidth="1"/>
    <col min="7" max="7" width="5.875" style="0" customWidth="1"/>
    <col min="8" max="16" width="6.625" style="0" customWidth="1"/>
  </cols>
  <sheetData>
    <row r="1" ht="14.25">
      <c r="A1" t="s">
        <v>54</v>
      </c>
    </row>
    <row r="2" spans="1:16" ht="22.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43" ht="13.5" customHeight="1">
      <c r="A3" s="17" t="s">
        <v>56</v>
      </c>
      <c r="B3" s="97"/>
      <c r="C3" s="98"/>
      <c r="D3" s="24"/>
      <c r="E3" s="24"/>
      <c r="F3" s="24"/>
      <c r="G3" s="24"/>
      <c r="H3" s="24"/>
      <c r="I3" s="24"/>
      <c r="J3" s="24"/>
      <c r="K3" s="24"/>
      <c r="L3" s="99"/>
      <c r="M3" s="24"/>
      <c r="N3" s="24"/>
      <c r="O3" s="24"/>
      <c r="P3" s="99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101" t="s">
        <v>57</v>
      </c>
      <c r="B4" s="101"/>
      <c r="C4" s="101" t="s">
        <v>58</v>
      </c>
      <c r="D4" s="101" t="s">
        <v>59</v>
      </c>
      <c r="E4" s="101" t="s">
        <v>60</v>
      </c>
      <c r="F4" s="101"/>
      <c r="G4" s="101"/>
      <c r="H4" s="101"/>
      <c r="I4" s="101"/>
      <c r="J4" s="101" t="s">
        <v>61</v>
      </c>
      <c r="K4" s="101"/>
      <c r="L4" s="101" t="s">
        <v>62</v>
      </c>
      <c r="M4" s="124" t="s">
        <v>63</v>
      </c>
      <c r="N4" s="124" t="s">
        <v>64</v>
      </c>
      <c r="O4" s="124" t="s">
        <v>65</v>
      </c>
      <c r="P4" s="124" t="s">
        <v>66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101" t="s">
        <v>67</v>
      </c>
      <c r="B5" s="101" t="s">
        <v>68</v>
      </c>
      <c r="C5" s="101"/>
      <c r="D5" s="101"/>
      <c r="E5" s="101" t="s">
        <v>69</v>
      </c>
      <c r="F5" s="101" t="s">
        <v>70</v>
      </c>
      <c r="G5" s="101" t="s">
        <v>71</v>
      </c>
      <c r="H5" s="101" t="s">
        <v>72</v>
      </c>
      <c r="I5" s="101" t="s">
        <v>73</v>
      </c>
      <c r="J5" s="101" t="s">
        <v>74</v>
      </c>
      <c r="K5" s="101" t="s">
        <v>75</v>
      </c>
      <c r="L5" s="101"/>
      <c r="M5" s="124"/>
      <c r="N5" s="124"/>
      <c r="O5" s="124"/>
      <c r="P5" s="1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21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24"/>
      <c r="N6" s="124"/>
      <c r="O6" s="124"/>
      <c r="P6" s="124"/>
    </row>
    <row r="7" spans="1:16" s="14" customFormat="1" ht="13.5" customHeight="1">
      <c r="A7" s="103" t="s">
        <v>76</v>
      </c>
      <c r="B7" s="104"/>
      <c r="C7" s="119">
        <f>C8+C15</f>
        <v>4340581.6</v>
      </c>
      <c r="D7" s="119">
        <v>3895581.6</v>
      </c>
      <c r="E7" s="119"/>
      <c r="F7" s="119"/>
      <c r="G7" s="119"/>
      <c r="H7" s="119"/>
      <c r="I7" s="119"/>
      <c r="J7" s="119"/>
      <c r="K7" s="119"/>
      <c r="L7" s="119">
        <v>445000</v>
      </c>
      <c r="M7" s="119"/>
      <c r="N7" s="119"/>
      <c r="O7" s="119"/>
      <c r="P7" s="119"/>
    </row>
    <row r="8" spans="1:16" ht="14.25">
      <c r="A8" s="60">
        <v>208</v>
      </c>
      <c r="B8" s="64" t="s">
        <v>77</v>
      </c>
      <c r="C8" s="120">
        <v>3895581.6</v>
      </c>
      <c r="D8" s="120">
        <v>3895581.6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14.25">
      <c r="A9" s="60">
        <v>20811</v>
      </c>
      <c r="B9" s="64" t="s">
        <v>78</v>
      </c>
      <c r="C9" s="120">
        <f>C10+C11+C12+C13+C14</f>
        <v>3895581.6</v>
      </c>
      <c r="D9" s="120">
        <v>3895581.6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ht="14.25">
      <c r="A10" s="60">
        <v>2081101</v>
      </c>
      <c r="B10" s="60" t="s">
        <v>79</v>
      </c>
      <c r="C10" s="120">
        <v>707481.6</v>
      </c>
      <c r="D10" s="120">
        <v>707481.6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 ht="14.25">
      <c r="A11" s="60">
        <v>2081102</v>
      </c>
      <c r="B11" s="60" t="s">
        <v>80</v>
      </c>
      <c r="C11" s="120">
        <v>78000</v>
      </c>
      <c r="D11" s="120">
        <v>78000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 ht="14.25">
      <c r="A12" s="60">
        <v>2081104</v>
      </c>
      <c r="B12" s="60" t="s">
        <v>81</v>
      </c>
      <c r="C12" s="120">
        <v>796000</v>
      </c>
      <c r="D12" s="120">
        <v>796000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6" ht="14.25">
      <c r="A13" s="60">
        <v>2081105</v>
      </c>
      <c r="B13" s="60" t="s">
        <v>82</v>
      </c>
      <c r="C13" s="120">
        <v>1152000</v>
      </c>
      <c r="D13" s="120">
        <v>1152000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</row>
    <row r="14" spans="1:16" ht="14.25">
      <c r="A14" s="60">
        <v>2081199</v>
      </c>
      <c r="B14" s="60" t="s">
        <v>83</v>
      </c>
      <c r="C14" s="120">
        <v>1162100</v>
      </c>
      <c r="D14" s="120">
        <v>1162100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 ht="14.25">
      <c r="A15" s="60">
        <v>229</v>
      </c>
      <c r="B15" s="60" t="s">
        <v>84</v>
      </c>
      <c r="C15" s="120">
        <v>445000</v>
      </c>
      <c r="D15" s="120"/>
      <c r="E15" s="120"/>
      <c r="F15" s="120"/>
      <c r="G15" s="120"/>
      <c r="H15" s="120"/>
      <c r="I15" s="120"/>
      <c r="J15" s="120"/>
      <c r="K15" s="120"/>
      <c r="L15" s="120">
        <v>445000</v>
      </c>
      <c r="M15" s="120"/>
      <c r="N15" s="120"/>
      <c r="O15" s="120"/>
      <c r="P15" s="120"/>
    </row>
    <row r="16" spans="1:16" ht="14.25">
      <c r="A16" s="60">
        <v>22960</v>
      </c>
      <c r="B16" s="60" t="s">
        <v>85</v>
      </c>
      <c r="C16" s="120">
        <v>445000</v>
      </c>
      <c r="D16" s="120"/>
      <c r="E16" s="120"/>
      <c r="F16" s="120"/>
      <c r="G16" s="120"/>
      <c r="H16" s="120"/>
      <c r="I16" s="120"/>
      <c r="J16" s="120"/>
      <c r="K16" s="120"/>
      <c r="L16" s="120">
        <v>445000</v>
      </c>
      <c r="M16" s="120"/>
      <c r="N16" s="120"/>
      <c r="O16" s="120"/>
      <c r="P16" s="120"/>
    </row>
    <row r="17" spans="1:16" ht="14.25">
      <c r="A17" s="60">
        <v>2296006</v>
      </c>
      <c r="B17" s="60" t="s">
        <v>86</v>
      </c>
      <c r="C17" s="120">
        <v>445000</v>
      </c>
      <c r="D17" s="120"/>
      <c r="E17" s="120"/>
      <c r="F17" s="120"/>
      <c r="G17" s="120"/>
      <c r="H17" s="120"/>
      <c r="I17" s="120"/>
      <c r="J17" s="120"/>
      <c r="K17" s="120"/>
      <c r="L17" s="120">
        <v>445000</v>
      </c>
      <c r="M17" s="120"/>
      <c r="N17" s="120"/>
      <c r="O17" s="120"/>
      <c r="P17" s="120"/>
    </row>
    <row r="18" spans="1:16" ht="14.25">
      <c r="A18" s="60"/>
      <c r="B18" s="6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4.25">
      <c r="A19" s="60"/>
      <c r="B19" s="6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4.25">
      <c r="A20" s="60"/>
      <c r="B20" s="6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4.25">
      <c r="A21" s="60"/>
      <c r="B21" s="6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4.25">
      <c r="A22" s="60"/>
      <c r="B22" s="6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4.25">
      <c r="A23" s="60"/>
      <c r="B23" s="6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4.25">
      <c r="A24" s="60"/>
      <c r="B24" s="6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4.25">
      <c r="A25" s="60"/>
      <c r="B25" s="6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4.25">
      <c r="A26" s="60"/>
      <c r="B26" s="6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4.25">
      <c r="A27" s="121" t="s">
        <v>87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5"/>
    </row>
    <row r="28" spans="1:2" ht="14.25">
      <c r="A28" s="58" t="s">
        <v>88</v>
      </c>
      <c r="B28" s="123"/>
    </row>
  </sheetData>
  <sheetProtection/>
  <mergeCells count="22">
    <mergeCell ref="A2:P2"/>
    <mergeCell ref="A4:B4"/>
    <mergeCell ref="E4:I4"/>
    <mergeCell ref="J4:K4"/>
    <mergeCell ref="A7:B7"/>
    <mergeCell ref="A27:P2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workbookViewId="0" topLeftCell="A1">
      <selection activeCell="A7" sqref="A7:B16"/>
    </sheetView>
  </sheetViews>
  <sheetFormatPr defaultColWidth="9.00390625" defaultRowHeight="14.25"/>
  <cols>
    <col min="1" max="1" width="8.625" style="0" customWidth="1"/>
    <col min="2" max="2" width="31.625" style="0" customWidth="1"/>
    <col min="3" max="7" width="16.375" style="0" customWidth="1"/>
  </cols>
  <sheetData>
    <row r="1" ht="14.25">
      <c r="A1" t="s">
        <v>89</v>
      </c>
    </row>
    <row r="2" spans="1:17" ht="22.5">
      <c r="A2" s="59" t="s">
        <v>90</v>
      </c>
      <c r="B2" s="59"/>
      <c r="C2" s="59"/>
      <c r="D2" s="59"/>
      <c r="E2" s="59"/>
      <c r="F2" s="59"/>
      <c r="G2" s="59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56</v>
      </c>
      <c r="B3" s="97" t="s">
        <v>91</v>
      </c>
      <c r="C3" s="98"/>
      <c r="D3" s="24"/>
      <c r="E3" s="24"/>
      <c r="F3" s="24"/>
      <c r="G3" s="99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100" t="s">
        <v>67</v>
      </c>
      <c r="B4" s="100" t="s">
        <v>68</v>
      </c>
      <c r="C4" s="101" t="s">
        <v>76</v>
      </c>
      <c r="D4" s="101" t="s">
        <v>92</v>
      </c>
      <c r="E4" s="101" t="s">
        <v>93</v>
      </c>
      <c r="F4" s="101" t="s">
        <v>94</v>
      </c>
      <c r="G4" s="101" t="s">
        <v>95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102"/>
      <c r="B5" s="102"/>
      <c r="C5" s="101"/>
      <c r="D5" s="101"/>
      <c r="E5" s="101"/>
      <c r="F5" s="101"/>
      <c r="G5" s="101"/>
    </row>
    <row r="6" spans="1:7" s="14" customFormat="1" ht="21" customHeight="1">
      <c r="A6" s="103" t="s">
        <v>76</v>
      </c>
      <c r="B6" s="104"/>
      <c r="C6" s="101">
        <f>D6+E6</f>
        <v>4340581.6</v>
      </c>
      <c r="D6" s="101">
        <v>785481.6</v>
      </c>
      <c r="E6" s="101">
        <f>E7+E14</f>
        <v>3555100</v>
      </c>
      <c r="F6" s="101"/>
      <c r="G6" s="101"/>
    </row>
    <row r="7" spans="1:7" ht="14.25">
      <c r="A7" s="60">
        <v>208</v>
      </c>
      <c r="B7" s="64" t="s">
        <v>77</v>
      </c>
      <c r="C7" s="101">
        <f aca="true" t="shared" si="0" ref="C7:C16">D7+E7</f>
        <v>3895581.6</v>
      </c>
      <c r="D7" s="105">
        <v>785481.6</v>
      </c>
      <c r="E7" s="106">
        <v>3110100</v>
      </c>
      <c r="F7" s="106"/>
      <c r="G7" s="106"/>
    </row>
    <row r="8" spans="1:7" ht="14.25">
      <c r="A8" s="60">
        <v>20811</v>
      </c>
      <c r="B8" s="64" t="s">
        <v>78</v>
      </c>
      <c r="C8" s="101">
        <f t="shared" si="0"/>
        <v>3895581.6</v>
      </c>
      <c r="D8" s="105">
        <f>D9+D10</f>
        <v>785481.6</v>
      </c>
      <c r="E8" s="106">
        <f>E9+E10+E11+E12+E13</f>
        <v>3110100</v>
      </c>
      <c r="F8" s="106"/>
      <c r="G8" s="106"/>
    </row>
    <row r="9" spans="1:7" ht="14.25">
      <c r="A9" s="60">
        <v>2081101</v>
      </c>
      <c r="B9" s="60" t="s">
        <v>79</v>
      </c>
      <c r="C9" s="101">
        <f t="shared" si="0"/>
        <v>707481.6</v>
      </c>
      <c r="D9" s="105">
        <v>707481.6</v>
      </c>
      <c r="E9" s="106"/>
      <c r="F9" s="106"/>
      <c r="G9" s="106"/>
    </row>
    <row r="10" spans="1:7" ht="14.25">
      <c r="A10" s="60">
        <v>2081102</v>
      </c>
      <c r="B10" s="60" t="s">
        <v>80</v>
      </c>
      <c r="C10" s="101">
        <f t="shared" si="0"/>
        <v>78000</v>
      </c>
      <c r="D10" s="105">
        <v>78000</v>
      </c>
      <c r="E10" s="106"/>
      <c r="F10" s="106"/>
      <c r="G10" s="106"/>
    </row>
    <row r="11" spans="1:7" ht="14.25">
      <c r="A11" s="60">
        <v>2081104</v>
      </c>
      <c r="B11" s="60" t="s">
        <v>81</v>
      </c>
      <c r="C11" s="101">
        <f t="shared" si="0"/>
        <v>796000</v>
      </c>
      <c r="D11" s="105"/>
      <c r="E11" s="106">
        <v>796000</v>
      </c>
      <c r="F11" s="106"/>
      <c r="G11" s="106"/>
    </row>
    <row r="12" spans="1:7" ht="14.25">
      <c r="A12" s="60">
        <v>2081105</v>
      </c>
      <c r="B12" s="60" t="s">
        <v>82</v>
      </c>
      <c r="C12" s="101">
        <f t="shared" si="0"/>
        <v>1152000</v>
      </c>
      <c r="D12" s="105"/>
      <c r="E12" s="106">
        <v>1152000</v>
      </c>
      <c r="F12" s="106"/>
      <c r="G12" s="106"/>
    </row>
    <row r="13" spans="1:7" ht="14.25">
      <c r="A13" s="60">
        <v>2081199</v>
      </c>
      <c r="B13" s="60" t="s">
        <v>83</v>
      </c>
      <c r="C13" s="101">
        <f t="shared" si="0"/>
        <v>1162100</v>
      </c>
      <c r="D13" s="105"/>
      <c r="E13" s="106">
        <v>1162100</v>
      </c>
      <c r="F13" s="106"/>
      <c r="G13" s="106"/>
    </row>
    <row r="14" spans="1:7" ht="14.25">
      <c r="A14" s="60">
        <v>229</v>
      </c>
      <c r="B14" s="60" t="s">
        <v>84</v>
      </c>
      <c r="C14" s="101">
        <f t="shared" si="0"/>
        <v>445000</v>
      </c>
      <c r="D14" s="105"/>
      <c r="E14" s="106">
        <v>445000</v>
      </c>
      <c r="F14" s="106"/>
      <c r="G14" s="106"/>
    </row>
    <row r="15" spans="1:7" ht="14.25">
      <c r="A15" s="60">
        <v>22960</v>
      </c>
      <c r="B15" s="60" t="s">
        <v>85</v>
      </c>
      <c r="C15" s="101">
        <f t="shared" si="0"/>
        <v>445000</v>
      </c>
      <c r="D15" s="105"/>
      <c r="E15" s="106">
        <v>445000</v>
      </c>
      <c r="F15" s="106"/>
      <c r="G15" s="106"/>
    </row>
    <row r="16" spans="1:7" ht="14.25">
      <c r="A16" s="60">
        <v>2296006</v>
      </c>
      <c r="B16" s="60" t="s">
        <v>86</v>
      </c>
      <c r="C16" s="101">
        <f t="shared" si="0"/>
        <v>445000</v>
      </c>
      <c r="D16" s="105"/>
      <c r="E16" s="106">
        <v>445000</v>
      </c>
      <c r="F16" s="106"/>
      <c r="G16" s="106"/>
    </row>
    <row r="17" spans="1:7" ht="14.25">
      <c r="A17" s="60"/>
      <c r="B17" s="60"/>
      <c r="C17" s="107"/>
      <c r="D17" s="105"/>
      <c r="E17" s="106"/>
      <c r="F17" s="106"/>
      <c r="G17" s="106"/>
    </row>
    <row r="18" spans="1:7" ht="14.25">
      <c r="A18" s="60"/>
      <c r="B18" s="60"/>
      <c r="C18" s="107"/>
      <c r="D18" s="105"/>
      <c r="E18" s="106"/>
      <c r="F18" s="106"/>
      <c r="G18" s="106"/>
    </row>
    <row r="19" spans="1:7" ht="14.25">
      <c r="A19" s="60"/>
      <c r="B19" s="60"/>
      <c r="C19" s="107"/>
      <c r="D19" s="105"/>
      <c r="E19" s="106"/>
      <c r="F19" s="106"/>
      <c r="G19" s="106"/>
    </row>
    <row r="20" spans="1:7" ht="14.25">
      <c r="A20" s="60"/>
      <c r="B20" s="64"/>
      <c r="C20" s="108"/>
      <c r="D20" s="62"/>
      <c r="E20" s="32"/>
      <c r="F20" s="32"/>
      <c r="G20" s="32"/>
    </row>
    <row r="21" spans="1:7" ht="14.25">
      <c r="A21" s="60"/>
      <c r="B21" s="60"/>
      <c r="C21" s="108"/>
      <c r="D21" s="62"/>
      <c r="E21" s="32"/>
      <c r="F21" s="32"/>
      <c r="G21" s="32"/>
    </row>
    <row r="22" spans="1:7" ht="14.25">
      <c r="A22" s="60"/>
      <c r="B22" s="60"/>
      <c r="C22" s="108"/>
      <c r="D22" s="62"/>
      <c r="E22" s="32"/>
      <c r="F22" s="32"/>
      <c r="G22" s="32"/>
    </row>
    <row r="23" spans="1:7" ht="14.25">
      <c r="A23" s="60"/>
      <c r="B23" s="60"/>
      <c r="C23" s="108"/>
      <c r="D23" s="62"/>
      <c r="E23" s="32"/>
      <c r="F23" s="32"/>
      <c r="G23" s="32"/>
    </row>
    <row r="24" spans="1:7" ht="14.25">
      <c r="A24" s="60"/>
      <c r="B24" s="60"/>
      <c r="C24" s="108"/>
      <c r="D24" s="62"/>
      <c r="E24" s="32"/>
      <c r="F24" s="32"/>
      <c r="G24" s="32"/>
    </row>
    <row r="25" spans="1:7" ht="15">
      <c r="A25" s="109">
        <v>2010250</v>
      </c>
      <c r="B25" s="109" t="s">
        <v>96</v>
      </c>
      <c r="C25" s="110"/>
      <c r="D25" s="111"/>
      <c r="E25" s="112"/>
      <c r="F25" s="112"/>
      <c r="G25" s="112"/>
    </row>
    <row r="26" spans="1:7" ht="15">
      <c r="A26" s="113"/>
      <c r="B26" s="114" t="s">
        <v>97</v>
      </c>
      <c r="C26" s="115"/>
      <c r="D26" s="116"/>
      <c r="E26" s="117"/>
      <c r="F26" s="117"/>
      <c r="G26" s="118"/>
    </row>
    <row r="27" spans="1:4" ht="18.75" customHeight="1">
      <c r="A27" s="58" t="s">
        <v>88</v>
      </c>
      <c r="B27" s="41"/>
      <c r="D27" s="41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E7" sqref="E7"/>
    </sheetView>
  </sheetViews>
  <sheetFormatPr defaultColWidth="9.00390625" defaultRowHeight="14.25"/>
  <cols>
    <col min="1" max="1" width="18.87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98</v>
      </c>
    </row>
    <row r="2" spans="1:6" ht="21" customHeight="1">
      <c r="A2" s="59" t="s">
        <v>99</v>
      </c>
      <c r="B2" s="59"/>
      <c r="C2" s="59"/>
      <c r="D2" s="59"/>
      <c r="E2" s="59"/>
      <c r="F2" s="59"/>
    </row>
    <row r="3" spans="1:6" ht="15" customHeight="1">
      <c r="A3" s="17" t="s">
        <v>2</v>
      </c>
      <c r="B3" s="41"/>
      <c r="F3" s="42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66" t="s">
        <v>6</v>
      </c>
      <c r="B5" s="67" t="s">
        <v>100</v>
      </c>
      <c r="C5" s="66" t="s">
        <v>8</v>
      </c>
      <c r="D5" s="68" t="s">
        <v>58</v>
      </c>
      <c r="E5" s="69" t="s">
        <v>101</v>
      </c>
      <c r="F5" s="66" t="s">
        <v>102</v>
      </c>
    </row>
    <row r="6" spans="1:6" ht="22.5" customHeight="1">
      <c r="A6" s="70" t="s">
        <v>103</v>
      </c>
      <c r="B6" s="71">
        <f>B7+B8</f>
        <v>4340581.6</v>
      </c>
      <c r="C6" s="63" t="s">
        <v>10</v>
      </c>
      <c r="D6" s="68"/>
      <c r="E6" s="72"/>
      <c r="F6" s="22"/>
    </row>
    <row r="7" spans="1:6" ht="22.5" customHeight="1">
      <c r="A7" s="73" t="s">
        <v>104</v>
      </c>
      <c r="B7" s="74">
        <v>3895581.6</v>
      </c>
      <c r="C7" s="72" t="s">
        <v>12</v>
      </c>
      <c r="D7" s="72"/>
      <c r="E7" s="75"/>
      <c r="F7" s="76"/>
    </row>
    <row r="8" spans="1:6" ht="22.5" customHeight="1">
      <c r="A8" s="73" t="s">
        <v>105</v>
      </c>
      <c r="B8" s="71">
        <v>445000</v>
      </c>
      <c r="C8" s="72" t="s">
        <v>14</v>
      </c>
      <c r="D8" s="75"/>
      <c r="E8" s="75"/>
      <c r="F8" s="77"/>
    </row>
    <row r="9" spans="1:6" ht="22.5" customHeight="1">
      <c r="A9" s="78"/>
      <c r="B9" s="79"/>
      <c r="C9" s="72" t="s">
        <v>16</v>
      </c>
      <c r="D9" s="75"/>
      <c r="E9" s="75"/>
      <c r="F9" s="77"/>
    </row>
    <row r="10" spans="1:10" ht="22.5" customHeight="1">
      <c r="A10" s="78"/>
      <c r="B10" s="79"/>
      <c r="C10" s="72" t="s">
        <v>18</v>
      </c>
      <c r="D10" s="80"/>
      <c r="E10" s="80"/>
      <c r="F10" s="81"/>
      <c r="J10" s="86"/>
    </row>
    <row r="11" spans="1:6" ht="22.5" customHeight="1">
      <c r="A11" s="78"/>
      <c r="B11" s="79"/>
      <c r="C11" s="72" t="s">
        <v>20</v>
      </c>
      <c r="D11" s="82"/>
      <c r="E11" s="82"/>
      <c r="F11" s="83"/>
    </row>
    <row r="12" spans="1:6" ht="22.5" customHeight="1">
      <c r="A12" s="70"/>
      <c r="B12" s="79"/>
      <c r="C12" s="72" t="s">
        <v>22</v>
      </c>
      <c r="D12" s="72">
        <v>3895581.6</v>
      </c>
      <c r="E12" s="72">
        <v>3895581.6</v>
      </c>
      <c r="F12" s="76"/>
    </row>
    <row r="13" spans="1:6" ht="22.5" customHeight="1">
      <c r="A13" s="84" t="s">
        <v>106</v>
      </c>
      <c r="B13" s="74"/>
      <c r="C13" s="72" t="s">
        <v>24</v>
      </c>
      <c r="D13" s="80"/>
      <c r="E13" s="80"/>
      <c r="F13" s="81"/>
    </row>
    <row r="14" spans="1:6" ht="22.5" customHeight="1">
      <c r="A14" s="85"/>
      <c r="B14" s="71"/>
      <c r="C14" s="72" t="s">
        <v>26</v>
      </c>
      <c r="D14" s="82"/>
      <c r="E14" s="82"/>
      <c r="F14" s="83"/>
    </row>
    <row r="15" spans="1:6" ht="22.5" customHeight="1">
      <c r="A15" s="85"/>
      <c r="B15" s="79"/>
      <c r="C15" s="72" t="s">
        <v>28</v>
      </c>
      <c r="D15" s="82"/>
      <c r="E15" s="82"/>
      <c r="F15" s="83"/>
    </row>
    <row r="16" spans="1:7" ht="22.5" customHeight="1">
      <c r="A16" s="78"/>
      <c r="B16" s="79"/>
      <c r="C16" s="72" t="s">
        <v>30</v>
      </c>
      <c r="D16" s="82"/>
      <c r="E16" s="82"/>
      <c r="F16" s="83"/>
      <c r="G16" s="86"/>
    </row>
    <row r="17" spans="1:6" ht="22.5" customHeight="1">
      <c r="A17" s="84"/>
      <c r="B17" s="74"/>
      <c r="C17" s="72" t="s">
        <v>32</v>
      </c>
      <c r="D17" s="82"/>
      <c r="E17" s="82"/>
      <c r="F17" s="83"/>
    </row>
    <row r="18" spans="1:6" ht="22.5" customHeight="1">
      <c r="A18" s="78"/>
      <c r="B18" s="71"/>
      <c r="C18" s="72" t="s">
        <v>34</v>
      </c>
      <c r="D18" s="82"/>
      <c r="E18" s="82"/>
      <c r="F18" s="83"/>
    </row>
    <row r="19" spans="1:6" ht="22.5" customHeight="1">
      <c r="A19" s="78"/>
      <c r="B19" s="79"/>
      <c r="C19" s="72" t="s">
        <v>36</v>
      </c>
      <c r="D19" s="72"/>
      <c r="E19" s="72"/>
      <c r="F19" s="76"/>
    </row>
    <row r="20" spans="1:6" ht="22.5" customHeight="1">
      <c r="A20" s="78"/>
      <c r="B20" s="79"/>
      <c r="C20" s="72" t="s">
        <v>38</v>
      </c>
      <c r="D20" s="75"/>
      <c r="E20" s="75"/>
      <c r="F20" s="77"/>
    </row>
    <row r="21" spans="1:6" ht="22.5" customHeight="1">
      <c r="A21" s="78"/>
      <c r="B21" s="87"/>
      <c r="C21" s="72" t="s">
        <v>40</v>
      </c>
      <c r="D21" s="75"/>
      <c r="E21" s="75"/>
      <c r="F21" s="77"/>
    </row>
    <row r="22" spans="1:6" ht="22.5" customHeight="1">
      <c r="A22" s="78"/>
      <c r="B22" s="71"/>
      <c r="C22" s="72" t="s">
        <v>42</v>
      </c>
      <c r="D22" s="75"/>
      <c r="E22" s="75"/>
      <c r="F22" s="88"/>
    </row>
    <row r="23" spans="1:6" ht="22.5" customHeight="1">
      <c r="A23" s="78"/>
      <c r="B23" s="79"/>
      <c r="C23" s="72" t="s">
        <v>44</v>
      </c>
      <c r="D23" s="72"/>
      <c r="E23" s="72"/>
      <c r="F23" s="89"/>
    </row>
    <row r="24" spans="1:6" ht="22.5" customHeight="1">
      <c r="A24" s="78"/>
      <c r="B24" s="87"/>
      <c r="C24" s="72" t="s">
        <v>45</v>
      </c>
      <c r="D24" s="72"/>
      <c r="E24" s="72"/>
      <c r="F24" s="89"/>
    </row>
    <row r="25" spans="1:6" ht="16.5" customHeight="1">
      <c r="A25" s="90"/>
      <c r="B25" s="74"/>
      <c r="C25" s="72" t="s">
        <v>46</v>
      </c>
      <c r="D25" s="72"/>
      <c r="E25" s="72"/>
      <c r="F25" s="89"/>
    </row>
    <row r="26" spans="1:6" ht="20.25" customHeight="1">
      <c r="A26" s="91"/>
      <c r="B26" s="92"/>
      <c r="C26" s="72" t="s">
        <v>47</v>
      </c>
      <c r="D26" s="72">
        <v>445000</v>
      </c>
      <c r="E26" s="72"/>
      <c r="F26" s="93">
        <v>445000</v>
      </c>
    </row>
    <row r="27" spans="1:6" ht="20.25" customHeight="1">
      <c r="A27" s="90"/>
      <c r="B27" s="92"/>
      <c r="C27" s="94" t="s">
        <v>49</v>
      </c>
      <c r="D27" s="94"/>
      <c r="E27" s="94"/>
      <c r="F27" s="93"/>
    </row>
    <row r="28" spans="1:6" ht="20.25" customHeight="1">
      <c r="A28" s="91"/>
      <c r="B28" s="92"/>
      <c r="C28" s="94" t="s">
        <v>51</v>
      </c>
      <c r="D28" s="94"/>
      <c r="E28" s="94"/>
      <c r="F28" s="93"/>
    </row>
    <row r="29" spans="1:6" ht="17.25" customHeight="1">
      <c r="A29" s="95" t="s">
        <v>52</v>
      </c>
      <c r="B29" s="71">
        <f>B6+B13</f>
        <v>4340581.6</v>
      </c>
      <c r="C29" s="96" t="s">
        <v>53</v>
      </c>
      <c r="D29" s="96">
        <f>E29+F29</f>
        <v>4340581.6</v>
      </c>
      <c r="E29" s="96">
        <f>SUM(E6:E28)</f>
        <v>3895581.6</v>
      </c>
      <c r="F29" s="96">
        <f>SUM(F6:F28)</f>
        <v>445000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workbookViewId="0" topLeftCell="A1">
      <selection activeCell="D17" sqref="D17"/>
    </sheetView>
  </sheetViews>
  <sheetFormatPr defaultColWidth="9.00390625" defaultRowHeight="14.25"/>
  <cols>
    <col min="1" max="1" width="11.625" style="0" customWidth="1"/>
    <col min="2" max="2" width="29.00390625" style="0" customWidth="1"/>
    <col min="3" max="4" width="17.00390625" style="0" customWidth="1"/>
    <col min="5" max="5" width="17.50390625" style="0" customWidth="1"/>
  </cols>
  <sheetData>
    <row r="1" ht="14.25">
      <c r="A1" t="s">
        <v>107</v>
      </c>
    </row>
    <row r="2" spans="1:7" ht="21" customHeight="1">
      <c r="A2" s="59" t="s">
        <v>108</v>
      </c>
      <c r="B2" s="59"/>
      <c r="C2" s="59"/>
      <c r="D2" s="59"/>
      <c r="E2" s="59"/>
      <c r="F2" s="16"/>
      <c r="G2" s="16"/>
    </row>
    <row r="3" spans="1:7" ht="15" customHeight="1">
      <c r="A3" s="17" t="s">
        <v>56</v>
      </c>
      <c r="B3" s="39" t="s">
        <v>91</v>
      </c>
      <c r="E3" s="42" t="s">
        <v>3</v>
      </c>
      <c r="G3" s="42"/>
    </row>
    <row r="4" spans="1:232" ht="28.5" customHeight="1">
      <c r="A4" s="43" t="s">
        <v>109</v>
      </c>
      <c r="B4" s="43"/>
      <c r="C4" s="43" t="s">
        <v>76</v>
      </c>
      <c r="D4" s="43" t="s">
        <v>92</v>
      </c>
      <c r="E4" s="43" t="s">
        <v>93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4" t="s">
        <v>67</v>
      </c>
      <c r="B5" s="44" t="s">
        <v>68</v>
      </c>
      <c r="C5" s="43"/>
      <c r="D5" s="43"/>
      <c r="E5" s="43"/>
    </row>
    <row r="6" spans="1:5" s="14" customFormat="1" ht="21" customHeight="1">
      <c r="A6" s="45" t="s">
        <v>76</v>
      </c>
      <c r="B6" s="46"/>
      <c r="C6" s="43">
        <f>D6+E6</f>
        <v>3895581.6</v>
      </c>
      <c r="D6" s="43">
        <v>785481.6</v>
      </c>
      <c r="E6" s="43">
        <v>3110100</v>
      </c>
    </row>
    <row r="7" spans="1:5" ht="14.25">
      <c r="A7" s="60">
        <v>208</v>
      </c>
      <c r="B7" s="61" t="s">
        <v>77</v>
      </c>
      <c r="C7" s="43">
        <f aca="true" t="shared" si="0" ref="C7:C13">D7+E7</f>
        <v>3895581.6</v>
      </c>
      <c r="D7" s="62">
        <v>785481.6</v>
      </c>
      <c r="E7" s="32">
        <v>3110100</v>
      </c>
    </row>
    <row r="8" spans="1:5" ht="14.25">
      <c r="A8" s="60">
        <v>20811</v>
      </c>
      <c r="B8" s="61" t="s">
        <v>78</v>
      </c>
      <c r="C8" s="43">
        <f t="shared" si="0"/>
        <v>3895581.6</v>
      </c>
      <c r="D8" s="62">
        <f>D9+D10</f>
        <v>785481.6</v>
      </c>
      <c r="E8" s="32">
        <f>E9+E10+E11+E12+E13</f>
        <v>3110100</v>
      </c>
    </row>
    <row r="9" spans="1:5" ht="14.25">
      <c r="A9" s="60">
        <v>2081101</v>
      </c>
      <c r="B9" s="63" t="s">
        <v>79</v>
      </c>
      <c r="C9" s="43">
        <f t="shared" si="0"/>
        <v>707481.6</v>
      </c>
      <c r="D9" s="62">
        <v>707481.6</v>
      </c>
      <c r="E9" s="32"/>
    </row>
    <row r="10" spans="1:5" ht="14.25">
      <c r="A10" s="60">
        <v>2081102</v>
      </c>
      <c r="B10" s="63" t="s">
        <v>80</v>
      </c>
      <c r="C10" s="43">
        <f t="shared" si="0"/>
        <v>78000</v>
      </c>
      <c r="D10" s="62">
        <v>78000</v>
      </c>
      <c r="E10" s="32"/>
    </row>
    <row r="11" spans="1:5" ht="14.25">
      <c r="A11" s="60">
        <v>2081104</v>
      </c>
      <c r="B11" s="63" t="s">
        <v>81</v>
      </c>
      <c r="C11" s="43">
        <f t="shared" si="0"/>
        <v>796000</v>
      </c>
      <c r="D11" s="62"/>
      <c r="E11" s="32">
        <v>796000</v>
      </c>
    </row>
    <row r="12" spans="1:5" ht="14.25">
      <c r="A12" s="60">
        <v>2081105</v>
      </c>
      <c r="B12" s="63" t="s">
        <v>82</v>
      </c>
      <c r="C12" s="43">
        <f t="shared" si="0"/>
        <v>1152000</v>
      </c>
      <c r="D12" s="62"/>
      <c r="E12" s="32">
        <v>1152000</v>
      </c>
    </row>
    <row r="13" spans="1:5" ht="14.25">
      <c r="A13" s="60">
        <v>2081199</v>
      </c>
      <c r="B13" s="63" t="s">
        <v>83</v>
      </c>
      <c r="C13" s="43">
        <f t="shared" si="0"/>
        <v>1162100</v>
      </c>
      <c r="D13" s="62"/>
      <c r="E13" s="32">
        <v>1162100</v>
      </c>
    </row>
    <row r="14" spans="1:5" ht="14.25">
      <c r="A14" s="60"/>
      <c r="B14" s="63"/>
      <c r="C14" s="32"/>
      <c r="D14" s="62"/>
      <c r="E14" s="32"/>
    </row>
    <row r="15" spans="1:5" ht="14.25">
      <c r="A15" s="60"/>
      <c r="B15" s="63"/>
      <c r="C15" s="32"/>
      <c r="D15" s="62"/>
      <c r="E15" s="32"/>
    </row>
    <row r="16" spans="1:5" ht="14.25">
      <c r="A16" s="60"/>
      <c r="B16" s="63"/>
      <c r="C16" s="32"/>
      <c r="D16" s="62"/>
      <c r="E16" s="32"/>
    </row>
    <row r="17" spans="1:5" ht="14.25">
      <c r="A17" s="60"/>
      <c r="B17" s="60"/>
      <c r="C17" s="32"/>
      <c r="D17" s="62"/>
      <c r="E17" s="32"/>
    </row>
    <row r="18" spans="1:5" ht="14.25">
      <c r="A18" s="60"/>
      <c r="B18" s="60"/>
      <c r="C18" s="32"/>
      <c r="D18" s="62"/>
      <c r="E18" s="32"/>
    </row>
    <row r="19" spans="1:5" ht="14.25">
      <c r="A19" s="60"/>
      <c r="B19" s="60"/>
      <c r="C19" s="32"/>
      <c r="D19" s="62"/>
      <c r="E19" s="32"/>
    </row>
    <row r="20" spans="1:5" ht="14.25">
      <c r="A20" s="60"/>
      <c r="B20" s="64"/>
      <c r="C20" s="32"/>
      <c r="D20" s="62"/>
      <c r="E20" s="32"/>
    </row>
    <row r="21" spans="1:5" ht="14.25">
      <c r="A21" s="60"/>
      <c r="B21" s="60"/>
      <c r="C21" s="32"/>
      <c r="D21" s="62"/>
      <c r="E21" s="32"/>
    </row>
    <row r="22" spans="1:5" ht="14.25">
      <c r="A22" s="60"/>
      <c r="B22" s="60"/>
      <c r="C22" s="32"/>
      <c r="D22" s="62"/>
      <c r="E22" s="32"/>
    </row>
    <row r="23" spans="1:5" ht="14.25">
      <c r="A23" s="60"/>
      <c r="B23" s="60"/>
      <c r="C23" s="32"/>
      <c r="D23" s="62"/>
      <c r="E23" s="32"/>
    </row>
    <row r="24" spans="1:5" ht="14.25">
      <c r="A24" s="60"/>
      <c r="B24" s="60"/>
      <c r="C24" s="32"/>
      <c r="D24" s="62"/>
      <c r="E24" s="32"/>
    </row>
    <row r="25" spans="1:5" ht="14.25">
      <c r="A25" s="60"/>
      <c r="B25" s="60"/>
      <c r="C25" s="32"/>
      <c r="D25" s="62"/>
      <c r="E25" s="32"/>
    </row>
    <row r="26" spans="1:5" ht="14.25">
      <c r="A26" s="60"/>
      <c r="B26" s="60"/>
      <c r="C26" s="32"/>
      <c r="D26" s="62"/>
      <c r="E26" s="32"/>
    </row>
    <row r="27" spans="1:5" ht="14.25">
      <c r="A27" s="60"/>
      <c r="B27" s="60"/>
      <c r="C27" s="32"/>
      <c r="D27" s="62"/>
      <c r="E27" s="32"/>
    </row>
    <row r="28" spans="1:5" ht="14.25">
      <c r="A28" s="60"/>
      <c r="B28" s="60"/>
      <c r="C28" s="32"/>
      <c r="D28" s="62"/>
      <c r="E28" s="32"/>
    </row>
    <row r="29" spans="1:5" ht="14.25">
      <c r="A29" s="60"/>
      <c r="B29" s="64"/>
      <c r="C29" s="32"/>
      <c r="D29" s="62"/>
      <c r="E29" s="32"/>
    </row>
    <row r="30" spans="1:5" ht="14.25">
      <c r="A30" s="60"/>
      <c r="B30" s="60"/>
      <c r="C30" s="32"/>
      <c r="D30" s="62"/>
      <c r="E30" s="32"/>
    </row>
    <row r="31" spans="1:5" ht="14.25">
      <c r="A31" s="60"/>
      <c r="B31" s="60"/>
      <c r="C31" s="32"/>
      <c r="D31" s="62"/>
      <c r="E31" s="32"/>
    </row>
    <row r="32" spans="1:5" ht="14.25">
      <c r="A32" s="60"/>
      <c r="B32" s="60"/>
      <c r="C32" s="32"/>
      <c r="D32" s="62"/>
      <c r="E32" s="32"/>
    </row>
    <row r="33" spans="1:5" ht="14.25">
      <c r="A33" s="60"/>
      <c r="B33" s="60"/>
      <c r="C33" s="32"/>
      <c r="D33" s="62"/>
      <c r="E33" s="32"/>
    </row>
    <row r="34" spans="1:5" ht="14.25">
      <c r="A34" s="60"/>
      <c r="B34" s="60"/>
      <c r="C34" s="32"/>
      <c r="D34" s="62"/>
      <c r="E34" s="32"/>
    </row>
    <row r="35" spans="1:5" ht="14.25">
      <c r="A35" s="60"/>
      <c r="B35" s="60"/>
      <c r="C35" s="32"/>
      <c r="D35" s="62"/>
      <c r="E35" s="32"/>
    </row>
    <row r="36" spans="1:5" ht="14.25">
      <c r="A36" s="60"/>
      <c r="B36" s="60"/>
      <c r="C36" s="32"/>
      <c r="D36" s="62"/>
      <c r="E36" s="32"/>
    </row>
    <row r="37" spans="1:5" ht="14.25">
      <c r="A37" s="60"/>
      <c r="B37" s="60"/>
      <c r="C37" s="32"/>
      <c r="D37" s="62"/>
      <c r="E37" s="32"/>
    </row>
    <row r="38" spans="1:5" ht="14.25">
      <c r="A38" s="60"/>
      <c r="B38" s="60"/>
      <c r="C38" s="32"/>
      <c r="D38" s="62"/>
      <c r="E38" s="32"/>
    </row>
    <row r="39" spans="1:5" ht="14.25">
      <c r="A39" s="60"/>
      <c r="B39" s="60"/>
      <c r="C39" s="32"/>
      <c r="D39" s="62"/>
      <c r="E39" s="32"/>
    </row>
    <row r="40" spans="1:5" ht="14.25">
      <c r="A40" s="60"/>
      <c r="B40" s="60"/>
      <c r="C40" s="32"/>
      <c r="D40" s="62"/>
      <c r="E40" s="32"/>
    </row>
    <row r="41" spans="1:5" ht="14.25">
      <c r="A41" s="60"/>
      <c r="B41" s="64"/>
      <c r="C41" s="32"/>
      <c r="D41" s="62"/>
      <c r="E41" s="32"/>
    </row>
    <row r="42" spans="1:5" ht="14.25">
      <c r="A42" s="60"/>
      <c r="B42" s="60"/>
      <c r="C42" s="32"/>
      <c r="D42" s="62"/>
      <c r="E42" s="32"/>
    </row>
    <row r="43" spans="1:5" ht="14.25">
      <c r="A43" s="60"/>
      <c r="B43" s="60"/>
      <c r="C43" s="32"/>
      <c r="D43" s="62"/>
      <c r="E43" s="32"/>
    </row>
    <row r="44" spans="1:5" ht="14.25">
      <c r="A44" s="45" t="s">
        <v>97</v>
      </c>
      <c r="B44" s="65"/>
      <c r="C44" s="65"/>
      <c r="D44" s="65"/>
      <c r="E44" s="46"/>
    </row>
    <row r="45" spans="1:4" ht="14.25">
      <c r="A45" s="58" t="s">
        <v>88</v>
      </c>
      <c r="B45" s="41"/>
      <c r="D45" s="41"/>
    </row>
  </sheetData>
  <sheetProtection/>
  <mergeCells count="7">
    <mergeCell ref="A2:E2"/>
    <mergeCell ref="A4:B4"/>
    <mergeCell ref="A6:B6"/>
    <mergeCell ref="A44:E4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7"/>
  <sheetViews>
    <sheetView workbookViewId="0" topLeftCell="A1">
      <selection activeCell="C37" sqref="C3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110</v>
      </c>
    </row>
    <row r="2" spans="1:7" ht="21" customHeight="1">
      <c r="A2" s="40" t="s">
        <v>111</v>
      </c>
      <c r="B2" s="40"/>
      <c r="C2" s="40"/>
      <c r="D2" s="16"/>
      <c r="E2" s="16"/>
      <c r="F2" s="16"/>
      <c r="G2" s="16"/>
    </row>
    <row r="3" spans="1:7" ht="15" customHeight="1">
      <c r="A3" s="17" t="s">
        <v>2</v>
      </c>
      <c r="B3" s="41"/>
      <c r="C3" s="42" t="s">
        <v>3</v>
      </c>
      <c r="E3" s="42"/>
      <c r="G3" s="42"/>
    </row>
    <row r="4" spans="1:230" ht="28.5" customHeight="1">
      <c r="A4" s="43" t="s">
        <v>112</v>
      </c>
      <c r="B4" s="43"/>
      <c r="C4" s="43" t="s">
        <v>113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4" t="s">
        <v>67</v>
      </c>
      <c r="B5" s="44" t="s">
        <v>68</v>
      </c>
      <c r="C5" s="43"/>
    </row>
    <row r="6" spans="1:3" s="14" customFormat="1" ht="21" customHeight="1">
      <c r="A6" s="45" t="s">
        <v>76</v>
      </c>
      <c r="B6" s="46"/>
      <c r="C6" s="43">
        <f>C7+C15+C42+C46</f>
        <v>785481.6000000001</v>
      </c>
    </row>
    <row r="7" spans="1:3" ht="14.25">
      <c r="A7" s="47">
        <v>301</v>
      </c>
      <c r="B7" s="48" t="s">
        <v>114</v>
      </c>
      <c r="C7" s="30">
        <f>C8+C9+C10+C11+C12+C13+C14</f>
        <v>419952.18</v>
      </c>
    </row>
    <row r="8" spans="1:3" ht="14.25">
      <c r="A8" s="49">
        <v>30101</v>
      </c>
      <c r="B8" s="50" t="s">
        <v>115</v>
      </c>
      <c r="C8" s="32">
        <v>224963.6</v>
      </c>
    </row>
    <row r="9" spans="1:3" ht="14.25">
      <c r="A9" s="49">
        <v>30102</v>
      </c>
      <c r="B9" s="50" t="s">
        <v>116</v>
      </c>
      <c r="C9" s="32">
        <v>128342</v>
      </c>
    </row>
    <row r="10" spans="1:3" ht="14.25">
      <c r="A10" s="49">
        <v>30103</v>
      </c>
      <c r="B10" s="50" t="s">
        <v>117</v>
      </c>
      <c r="C10" s="32">
        <v>22063.7</v>
      </c>
    </row>
    <row r="11" spans="1:3" ht="14.25">
      <c r="A11" s="49">
        <v>30104</v>
      </c>
      <c r="B11" s="50" t="s">
        <v>118</v>
      </c>
      <c r="C11" s="32">
        <v>37482.88</v>
      </c>
    </row>
    <row r="12" spans="1:3" ht="14.25">
      <c r="A12" s="49">
        <v>30106</v>
      </c>
      <c r="B12" s="50" t="s">
        <v>119</v>
      </c>
      <c r="C12" s="32"/>
    </row>
    <row r="13" spans="1:3" ht="14.25">
      <c r="A13" s="49">
        <v>30107</v>
      </c>
      <c r="B13" s="50" t="s">
        <v>120</v>
      </c>
      <c r="C13" s="32"/>
    </row>
    <row r="14" spans="1:3" ht="14.25">
      <c r="A14" s="49">
        <v>30199</v>
      </c>
      <c r="B14" s="50" t="s">
        <v>121</v>
      </c>
      <c r="C14" s="32">
        <v>7100</v>
      </c>
    </row>
    <row r="15" spans="1:3" ht="14.25">
      <c r="A15" s="47">
        <v>302</v>
      </c>
      <c r="B15" s="48" t="s">
        <v>122</v>
      </c>
      <c r="C15" s="30">
        <f>C16+C17+C18+C19+C20+C21+C22+C23+C24+C25+C26+C27+C28+C29+C30+C31+C32+C33+C34+C35+C36+C37+C38+C39+C40+C41</f>
        <v>123448.12</v>
      </c>
    </row>
    <row r="16" spans="1:3" ht="14.25">
      <c r="A16" s="49">
        <v>30201</v>
      </c>
      <c r="B16" s="50" t="s">
        <v>123</v>
      </c>
      <c r="C16" s="32">
        <v>601.58</v>
      </c>
    </row>
    <row r="17" spans="1:3" ht="14.25">
      <c r="A17" s="49">
        <v>30202</v>
      </c>
      <c r="B17" s="50" t="s">
        <v>124</v>
      </c>
      <c r="C17" s="32">
        <v>611</v>
      </c>
    </row>
    <row r="18" spans="1:3" ht="14.25">
      <c r="A18" s="49">
        <v>30203</v>
      </c>
      <c r="B18" s="50" t="s">
        <v>125</v>
      </c>
      <c r="C18" s="32"/>
    </row>
    <row r="19" spans="1:3" ht="14.25">
      <c r="A19" s="49">
        <v>30204</v>
      </c>
      <c r="B19" s="50" t="s">
        <v>126</v>
      </c>
      <c r="C19" s="32"/>
    </row>
    <row r="20" spans="1:3" ht="14.25">
      <c r="A20" s="49">
        <v>30205</v>
      </c>
      <c r="B20" s="50" t="s">
        <v>127</v>
      </c>
      <c r="C20" s="32">
        <v>1297</v>
      </c>
    </row>
    <row r="21" spans="1:3" ht="14.25">
      <c r="A21" s="49">
        <v>30206</v>
      </c>
      <c r="B21" s="50" t="s">
        <v>128</v>
      </c>
      <c r="C21" s="32">
        <v>3313.55</v>
      </c>
    </row>
    <row r="22" spans="1:3" ht="14.25">
      <c r="A22" s="49">
        <v>30207</v>
      </c>
      <c r="B22" s="50" t="s">
        <v>129</v>
      </c>
      <c r="C22" s="32">
        <v>6603.5</v>
      </c>
    </row>
    <row r="23" spans="1:3" ht="14.25">
      <c r="A23" s="49">
        <v>30208</v>
      </c>
      <c r="B23" s="50" t="s">
        <v>130</v>
      </c>
      <c r="C23" s="32"/>
    </row>
    <row r="24" spans="1:3" ht="14.25">
      <c r="A24" s="49">
        <v>30209</v>
      </c>
      <c r="B24" s="50" t="s">
        <v>131</v>
      </c>
      <c r="C24" s="32"/>
    </row>
    <row r="25" spans="1:3" ht="14.25">
      <c r="A25" s="49">
        <v>30211</v>
      </c>
      <c r="B25" s="50" t="s">
        <v>132</v>
      </c>
      <c r="C25" s="32">
        <v>686.2</v>
      </c>
    </row>
    <row r="26" spans="1:3" ht="14.25">
      <c r="A26" s="49">
        <v>30212</v>
      </c>
      <c r="B26" s="50" t="s">
        <v>133</v>
      </c>
      <c r="C26" s="32"/>
    </row>
    <row r="27" spans="1:3" ht="14.25">
      <c r="A27" s="49">
        <v>30213</v>
      </c>
      <c r="B27" s="50" t="s">
        <v>134</v>
      </c>
      <c r="C27" s="32">
        <v>1180</v>
      </c>
    </row>
    <row r="28" spans="1:3" ht="14.25">
      <c r="A28" s="49">
        <v>30214</v>
      </c>
      <c r="B28" s="50" t="s">
        <v>135</v>
      </c>
      <c r="C28" s="32"/>
    </row>
    <row r="29" spans="1:3" ht="14.25">
      <c r="A29" s="49">
        <v>30215</v>
      </c>
      <c r="B29" s="50" t="s">
        <v>136</v>
      </c>
      <c r="C29" s="32"/>
    </row>
    <row r="30" spans="1:3" ht="14.25">
      <c r="A30" s="49">
        <v>30216</v>
      </c>
      <c r="B30" s="50" t="s">
        <v>137</v>
      </c>
      <c r="C30" s="32">
        <v>2280</v>
      </c>
    </row>
    <row r="31" spans="1:3" ht="14.25">
      <c r="A31" s="49">
        <v>30217</v>
      </c>
      <c r="B31" s="50" t="s">
        <v>138</v>
      </c>
      <c r="C31" s="32">
        <v>36580</v>
      </c>
    </row>
    <row r="32" spans="1:3" ht="14.25">
      <c r="A32" s="49">
        <v>30218</v>
      </c>
      <c r="B32" s="50" t="s">
        <v>139</v>
      </c>
      <c r="C32" s="32"/>
    </row>
    <row r="33" spans="1:3" ht="14.25">
      <c r="A33" s="49">
        <v>30224</v>
      </c>
      <c r="B33" s="50" t="s">
        <v>140</v>
      </c>
      <c r="C33" s="32"/>
    </row>
    <row r="34" spans="1:3" ht="14.25">
      <c r="A34" s="49">
        <v>30225</v>
      </c>
      <c r="B34" s="50" t="s">
        <v>141</v>
      </c>
      <c r="C34" s="32"/>
    </row>
    <row r="35" spans="1:3" ht="14.25">
      <c r="A35" s="49">
        <v>30226</v>
      </c>
      <c r="B35" s="50" t="s">
        <v>142</v>
      </c>
      <c r="C35" s="32">
        <v>5500</v>
      </c>
    </row>
    <row r="36" spans="1:3" ht="14.25">
      <c r="A36" s="49">
        <v>30227</v>
      </c>
      <c r="B36" s="50" t="s">
        <v>143</v>
      </c>
      <c r="C36" s="32"/>
    </row>
    <row r="37" spans="1:3" ht="14.25">
      <c r="A37" s="49">
        <v>30228</v>
      </c>
      <c r="B37" s="50" t="s">
        <v>144</v>
      </c>
      <c r="C37" s="32">
        <v>17095</v>
      </c>
    </row>
    <row r="38" spans="1:3" ht="14.25">
      <c r="A38" s="49">
        <v>30229</v>
      </c>
      <c r="B38" s="50" t="s">
        <v>145</v>
      </c>
      <c r="C38" s="32">
        <v>180</v>
      </c>
    </row>
    <row r="39" spans="1:3" ht="14.25">
      <c r="A39" s="49">
        <v>30231</v>
      </c>
      <c r="B39" s="50" t="s">
        <v>146</v>
      </c>
      <c r="C39" s="32">
        <v>21504.29</v>
      </c>
    </row>
    <row r="40" spans="1:3" ht="14.25">
      <c r="A40" s="49">
        <v>30231</v>
      </c>
      <c r="B40" s="50" t="s">
        <v>147</v>
      </c>
      <c r="C40" s="32">
        <v>499</v>
      </c>
    </row>
    <row r="41" spans="1:3" ht="14.25">
      <c r="A41" s="49">
        <v>30233</v>
      </c>
      <c r="B41" s="50" t="s">
        <v>148</v>
      </c>
      <c r="C41" s="32">
        <v>25517</v>
      </c>
    </row>
    <row r="42" spans="1:3" ht="14.25">
      <c r="A42" s="51">
        <v>303</v>
      </c>
      <c r="B42" s="50" t="s">
        <v>149</v>
      </c>
      <c r="C42" s="30">
        <f>C43+C44+C45</f>
        <v>72525</v>
      </c>
    </row>
    <row r="43" spans="1:3" ht="14.25">
      <c r="A43" s="49">
        <v>30301</v>
      </c>
      <c r="B43" s="50" t="s">
        <v>150</v>
      </c>
      <c r="C43" s="32">
        <v>11518</v>
      </c>
    </row>
    <row r="44" spans="1:3" ht="14.25">
      <c r="A44" s="49">
        <v>30302</v>
      </c>
      <c r="B44" s="50" t="s">
        <v>151</v>
      </c>
      <c r="C44" s="32">
        <v>60607</v>
      </c>
    </row>
    <row r="45" spans="1:3" ht="14.25">
      <c r="A45" s="49">
        <v>30303</v>
      </c>
      <c r="B45" s="50" t="s">
        <v>152</v>
      </c>
      <c r="C45" s="32">
        <v>400</v>
      </c>
    </row>
    <row r="46" spans="1:3" ht="14.25">
      <c r="A46" s="51">
        <v>305</v>
      </c>
      <c r="B46" s="50" t="s">
        <v>153</v>
      </c>
      <c r="C46" s="30">
        <v>169556.3</v>
      </c>
    </row>
    <row r="47" spans="1:3" ht="14.25">
      <c r="A47" s="49">
        <v>30501</v>
      </c>
      <c r="B47" s="50" t="s">
        <v>154</v>
      </c>
      <c r="C47" s="32">
        <v>169556.3</v>
      </c>
    </row>
    <row r="48" spans="1:3" ht="14.25">
      <c r="A48" s="49"/>
      <c r="B48" s="50"/>
      <c r="C48" s="32"/>
    </row>
    <row r="49" spans="1:3" ht="14.25">
      <c r="A49" s="49"/>
      <c r="B49" s="50"/>
      <c r="C49" s="32"/>
    </row>
    <row r="50" spans="1:3" ht="14.25">
      <c r="A50" s="49"/>
      <c r="B50" s="50"/>
      <c r="C50" s="32"/>
    </row>
    <row r="51" spans="1:3" ht="14.25">
      <c r="A51" s="52"/>
      <c r="B51" s="53"/>
      <c r="C51" s="54"/>
    </row>
    <row r="52" spans="1:3" ht="14.25">
      <c r="A52" s="52"/>
      <c r="B52" s="53"/>
      <c r="C52" s="54"/>
    </row>
    <row r="53" spans="1:3" ht="14.25">
      <c r="A53" s="52"/>
      <c r="B53" s="53"/>
      <c r="C53" s="54"/>
    </row>
    <row r="54" spans="1:3" ht="14.25">
      <c r="A54" s="52"/>
      <c r="B54" s="53"/>
      <c r="C54" s="54"/>
    </row>
    <row r="55" spans="1:3" ht="14.25">
      <c r="A55" s="52"/>
      <c r="B55" s="53"/>
      <c r="C55" s="54"/>
    </row>
    <row r="56" spans="1:3" ht="14.25">
      <c r="A56" s="55" t="s">
        <v>97</v>
      </c>
      <c r="B56" s="56"/>
      <c r="C56" s="57"/>
    </row>
    <row r="57" spans="1:4" ht="14.25">
      <c r="A57" s="58" t="s">
        <v>155</v>
      </c>
      <c r="B57" s="41"/>
      <c r="D57" s="41"/>
    </row>
  </sheetData>
  <sheetProtection/>
  <mergeCells count="5">
    <mergeCell ref="A2:C2"/>
    <mergeCell ref="A4:B4"/>
    <mergeCell ref="A6:B6"/>
    <mergeCell ref="A56:C5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B16" sqref="B1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156</v>
      </c>
    </row>
    <row r="2" spans="1:6" ht="27.75" customHeight="1">
      <c r="A2" s="15" t="s">
        <v>157</v>
      </c>
      <c r="B2" s="15"/>
      <c r="C2" s="15"/>
      <c r="D2" s="15"/>
      <c r="E2" s="15"/>
      <c r="F2" s="16"/>
    </row>
    <row r="3" spans="1:6" s="13" customFormat="1" ht="15" customHeight="1">
      <c r="A3" s="17" t="s">
        <v>56</v>
      </c>
      <c r="B3" s="18" t="s">
        <v>91</v>
      </c>
      <c r="C3" s="18"/>
      <c r="D3" s="19"/>
      <c r="E3" s="19" t="s">
        <v>158</v>
      </c>
      <c r="F3" s="20"/>
    </row>
    <row r="4" spans="1:229" ht="28.5" customHeight="1">
      <c r="A4" s="21" t="s">
        <v>159</v>
      </c>
      <c r="B4" s="22" t="s">
        <v>68</v>
      </c>
      <c r="C4" s="23" t="s">
        <v>160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113</v>
      </c>
      <c r="D5" s="25" t="s">
        <v>92</v>
      </c>
      <c r="E5" s="25" t="s">
        <v>93</v>
      </c>
    </row>
    <row r="6" spans="1:5" s="14" customFormat="1" ht="26.25" customHeight="1">
      <c r="A6" s="26" t="s">
        <v>76</v>
      </c>
      <c r="B6" s="27"/>
      <c r="C6" s="25"/>
      <c r="D6" s="25"/>
      <c r="E6" s="25"/>
    </row>
    <row r="7" spans="1:5" ht="14.25">
      <c r="A7" s="28">
        <v>229</v>
      </c>
      <c r="B7" s="29" t="s">
        <v>84</v>
      </c>
      <c r="C7" s="30">
        <v>445000</v>
      </c>
      <c r="D7" s="30">
        <v>445000</v>
      </c>
      <c r="E7" s="30">
        <v>445000</v>
      </c>
    </row>
    <row r="8" spans="1:5" ht="24">
      <c r="A8" s="28">
        <v>22960</v>
      </c>
      <c r="B8" s="31" t="s">
        <v>85</v>
      </c>
      <c r="C8" s="30">
        <v>445000</v>
      </c>
      <c r="D8" s="30">
        <v>445000</v>
      </c>
      <c r="E8" s="30">
        <v>445000</v>
      </c>
    </row>
    <row r="9" spans="1:5" ht="14.25">
      <c r="A9" s="28">
        <v>2296006</v>
      </c>
      <c r="B9" s="31" t="s">
        <v>86</v>
      </c>
      <c r="C9" s="30">
        <v>445000</v>
      </c>
      <c r="D9" s="30">
        <v>445000</v>
      </c>
      <c r="E9" s="30">
        <v>445000</v>
      </c>
    </row>
    <row r="10" spans="1:5" ht="14.25">
      <c r="A10" s="28"/>
      <c r="B10" s="31"/>
      <c r="C10" s="32"/>
      <c r="D10" s="32"/>
      <c r="E10" s="32"/>
    </row>
    <row r="11" spans="1:5" ht="14.25">
      <c r="A11" s="28"/>
      <c r="B11" s="31"/>
      <c r="C11" s="32"/>
      <c r="D11" s="32"/>
      <c r="E11" s="32"/>
    </row>
    <row r="12" spans="1:5" ht="14.25">
      <c r="A12" s="28"/>
      <c r="B12" s="31"/>
      <c r="C12" s="32"/>
      <c r="D12" s="32"/>
      <c r="E12" s="32"/>
    </row>
    <row r="13" spans="1:5" ht="14.25">
      <c r="A13" s="28"/>
      <c r="B13" s="31"/>
      <c r="C13" s="32"/>
      <c r="D13" s="32"/>
      <c r="E13" s="32"/>
    </row>
    <row r="14" spans="1:5" ht="14.25">
      <c r="A14" s="28"/>
      <c r="B14" s="31"/>
      <c r="C14" s="32"/>
      <c r="D14" s="32"/>
      <c r="E14" s="32"/>
    </row>
    <row r="15" spans="1:5" ht="14.25">
      <c r="A15" s="28"/>
      <c r="B15" s="33"/>
      <c r="C15" s="32"/>
      <c r="D15" s="32"/>
      <c r="E15" s="32"/>
    </row>
    <row r="16" spans="1:5" ht="14.25">
      <c r="A16" s="28"/>
      <c r="B16" s="29"/>
      <c r="C16" s="32"/>
      <c r="D16" s="32"/>
      <c r="E16" s="32"/>
    </row>
    <row r="17" spans="1:5" ht="14.25">
      <c r="A17" s="28"/>
      <c r="B17" s="29"/>
      <c r="C17" s="32"/>
      <c r="D17" s="32"/>
      <c r="E17" s="32"/>
    </row>
    <row r="18" spans="1:5" ht="14.25">
      <c r="A18" s="28"/>
      <c r="B18" s="34"/>
      <c r="C18" s="32"/>
      <c r="D18" s="32"/>
      <c r="E18" s="32"/>
    </row>
    <row r="19" spans="1:5" ht="14.25">
      <c r="A19" s="28"/>
      <c r="B19" s="33"/>
      <c r="C19" s="32"/>
      <c r="D19" s="32"/>
      <c r="E19" s="32"/>
    </row>
    <row r="20" spans="1:5" ht="14.25">
      <c r="A20" s="28"/>
      <c r="B20" s="29"/>
      <c r="C20" s="32"/>
      <c r="D20" s="32"/>
      <c r="E20" s="32"/>
    </row>
    <row r="21" spans="1:5" ht="14.25">
      <c r="A21" s="28"/>
      <c r="B21" s="33"/>
      <c r="C21" s="32"/>
      <c r="D21" s="32"/>
      <c r="E21" s="32"/>
    </row>
    <row r="22" spans="1:5" ht="14.25">
      <c r="A22" s="28"/>
      <c r="B22" s="33"/>
      <c r="C22" s="32"/>
      <c r="D22" s="32"/>
      <c r="E22" s="32"/>
    </row>
    <row r="23" spans="1:5" ht="14.25">
      <c r="A23" s="28"/>
      <c r="B23" s="33"/>
      <c r="C23" s="32"/>
      <c r="D23" s="32"/>
      <c r="E23" s="32"/>
    </row>
    <row r="24" spans="1:5" ht="14.25">
      <c r="A24" s="28"/>
      <c r="B24" s="33"/>
      <c r="C24" s="32"/>
      <c r="D24" s="32"/>
      <c r="E24" s="32"/>
    </row>
    <row r="25" spans="1:5" ht="14.25">
      <c r="A25" s="28"/>
      <c r="B25" s="33"/>
      <c r="C25" s="32"/>
      <c r="D25" s="32"/>
      <c r="E25" s="32"/>
    </row>
    <row r="26" spans="1:5" ht="14.25">
      <c r="A26" s="28"/>
      <c r="B26" s="33"/>
      <c r="C26" s="32"/>
      <c r="D26" s="32"/>
      <c r="E26" s="32"/>
    </row>
    <row r="27" spans="1:5" ht="14.25">
      <c r="A27" s="28"/>
      <c r="B27" s="33"/>
      <c r="C27" s="32"/>
      <c r="D27" s="32"/>
      <c r="E27" s="32"/>
    </row>
    <row r="28" spans="1:5" ht="14.25">
      <c r="A28" s="28"/>
      <c r="B28" s="29"/>
      <c r="C28" s="32"/>
      <c r="D28" s="32"/>
      <c r="E28" s="32"/>
    </row>
    <row r="29" spans="1:5" ht="14.25">
      <c r="A29" s="28"/>
      <c r="B29" s="33"/>
      <c r="C29" s="32"/>
      <c r="D29" s="32"/>
      <c r="E29" s="32"/>
    </row>
    <row r="30" spans="1:5" ht="14.25">
      <c r="A30" s="28"/>
      <c r="B30" s="33"/>
      <c r="C30" s="32"/>
      <c r="D30" s="32"/>
      <c r="E30" s="32"/>
    </row>
    <row r="31" spans="1:5" ht="14.25">
      <c r="A31" s="28"/>
      <c r="B31" s="29"/>
      <c r="C31" s="32"/>
      <c r="D31" s="32"/>
      <c r="E31" s="32"/>
    </row>
    <row r="32" spans="1:5" ht="14.25">
      <c r="A32" s="28"/>
      <c r="B32" s="33"/>
      <c r="C32" s="32"/>
      <c r="D32" s="32"/>
      <c r="E32" s="32"/>
    </row>
    <row r="33" spans="1:5" ht="14.25">
      <c r="A33" s="28"/>
      <c r="B33" s="33"/>
      <c r="C33" s="32"/>
      <c r="D33" s="32"/>
      <c r="E33" s="32"/>
    </row>
    <row r="34" spans="1:5" ht="14.25">
      <c r="A34" s="28"/>
      <c r="B34" s="33"/>
      <c r="C34" s="32"/>
      <c r="D34" s="32"/>
      <c r="E34" s="32"/>
    </row>
    <row r="35" spans="1:5" ht="14.25">
      <c r="A35" s="28"/>
      <c r="B35" s="29"/>
      <c r="C35" s="32"/>
      <c r="D35" s="32"/>
      <c r="E35" s="32"/>
    </row>
    <row r="36" spans="1:5" ht="14.25">
      <c r="A36" s="28"/>
      <c r="B36" s="33"/>
      <c r="C36" s="32"/>
      <c r="D36" s="32"/>
      <c r="E36" s="32"/>
    </row>
    <row r="37" spans="1:5" ht="14.25">
      <c r="A37" s="35" t="s">
        <v>97</v>
      </c>
      <c r="B37" s="36"/>
      <c r="C37" s="36"/>
      <c r="D37" s="36"/>
      <c r="E37" s="37"/>
    </row>
    <row r="38" spans="1:5" ht="22.5" customHeight="1">
      <c r="A38" s="38" t="s">
        <v>161</v>
      </c>
      <c r="B38" s="39"/>
      <c r="C38" s="38"/>
      <c r="D38" s="38"/>
      <c r="E38" s="38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0" sqref="B10"/>
    </sheetView>
  </sheetViews>
  <sheetFormatPr defaultColWidth="9.00390625" defaultRowHeight="14.25"/>
  <cols>
    <col min="1" max="7" width="16.25390625" style="0" customWidth="1"/>
  </cols>
  <sheetData>
    <row r="1" ht="14.25">
      <c r="A1" t="s">
        <v>162</v>
      </c>
    </row>
    <row r="2" spans="1:7" ht="35.25" customHeight="1">
      <c r="A2" s="1" t="s">
        <v>163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164</v>
      </c>
      <c r="B4" s="5" t="s">
        <v>58</v>
      </c>
      <c r="C4" s="6" t="s">
        <v>165</v>
      </c>
      <c r="D4" s="6" t="s">
        <v>166</v>
      </c>
      <c r="E4" s="7" t="s">
        <v>167</v>
      </c>
      <c r="F4" s="8"/>
      <c r="G4" s="9" t="s">
        <v>168</v>
      </c>
    </row>
    <row r="5" spans="1:7" ht="41.25" customHeight="1">
      <c r="A5" s="10"/>
      <c r="B5" s="10"/>
      <c r="C5" s="11"/>
      <c r="D5" s="11"/>
      <c r="E5" s="12" t="s">
        <v>169</v>
      </c>
      <c r="F5" s="12" t="s">
        <v>170</v>
      </c>
      <c r="G5" s="9"/>
    </row>
    <row r="6" spans="1:7" ht="54.75" customHeight="1">
      <c r="A6" s="9" t="s">
        <v>171</v>
      </c>
      <c r="B6" s="9">
        <f>D6+E6+F6</f>
        <v>227640</v>
      </c>
      <c r="C6" s="9">
        <v>0</v>
      </c>
      <c r="D6" s="9">
        <v>36580</v>
      </c>
      <c r="E6" s="9">
        <v>169556</v>
      </c>
      <c r="F6" s="9">
        <v>21504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2017-06-19T10:50:58Z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