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4295" activeTab="0"/>
  </bookViews>
  <sheets>
    <sheet name="2016年收支决算总表" sheetId="1" r:id="rId1"/>
    <sheet name="2016年收入决算总表" sheetId="2" r:id="rId2"/>
    <sheet name="2016年支出决算总表" sheetId="3" r:id="rId3"/>
    <sheet name="2016年财政拨款收支决算总表" sheetId="4" r:id="rId4"/>
    <sheet name="2016年一般公共决算支出预算表" sheetId="5" r:id="rId5"/>
    <sheet name="2016年一般公共预算基本支出决算表" sheetId="6" r:id="rId6"/>
    <sheet name="2016年政府性基金预算财政拨款收支决算表" sheetId="7" r:id="rId7"/>
    <sheet name="2016年单位三公经费决算表" sheetId="8" r:id="rId8"/>
    <sheet name="Sheet3" sheetId="9" r:id="rId9"/>
  </sheets>
  <definedNames/>
  <calcPr fullCalcOnLoad="1"/>
</workbook>
</file>

<file path=xl/sharedStrings.xml><?xml version="1.0" encoding="utf-8"?>
<sst xmlns="http://schemas.openxmlformats.org/spreadsheetml/2006/main" count="306" uniqueCount="219">
  <si>
    <t>附件1</t>
  </si>
  <si>
    <t>2016年隆回县公安局交警大队收支决算总表</t>
  </si>
  <si>
    <t>单位名称：隆回县公安局交警大队</t>
  </si>
  <si>
    <t>单位：元</t>
  </si>
  <si>
    <t>收              入</t>
  </si>
  <si>
    <t>支                    出</t>
  </si>
  <si>
    <t>项                     目</t>
  </si>
  <si>
    <t>决算数</t>
  </si>
  <si>
    <t>项                  目</t>
  </si>
  <si>
    <t>一、基本支出财政拨款（减抵支收入后）</t>
  </si>
  <si>
    <t>一、一般公共服务支出</t>
  </si>
  <si>
    <t>二、纳入预算管理的非税收入拨款</t>
  </si>
  <si>
    <t>二、国防支出</t>
  </si>
  <si>
    <t xml:space="preserve">    行政性收费收入</t>
  </si>
  <si>
    <t>三、公共安全支出</t>
  </si>
  <si>
    <t xml:space="preserve">    罚没收入</t>
  </si>
  <si>
    <t>四、教育支出</t>
  </si>
  <si>
    <t xml:space="preserve">    专项收入</t>
  </si>
  <si>
    <t>五、科学技术支出</t>
  </si>
  <si>
    <t xml:space="preserve">    国有资产有偿使用收入</t>
  </si>
  <si>
    <t>六、文化体育与传媒支出</t>
  </si>
  <si>
    <t xml:space="preserve">    其他纳入预算管理的非税收入</t>
  </si>
  <si>
    <t>七、社会保障和就业支出</t>
  </si>
  <si>
    <t>三、专项资金拨款</t>
  </si>
  <si>
    <t>八、医疗卫生与计划生育支出</t>
  </si>
  <si>
    <t xml:space="preserve">   上级专项资金</t>
  </si>
  <si>
    <t>九、节能环保支出</t>
  </si>
  <si>
    <t xml:space="preserve">    本级专项资金</t>
  </si>
  <si>
    <t>十、城乡社区支出</t>
  </si>
  <si>
    <t>四、政府性基金收入拨款</t>
  </si>
  <si>
    <t>十一、农林水支出</t>
  </si>
  <si>
    <t>五、财政专户管理的非税收入拨款</t>
  </si>
  <si>
    <t>十二、交通运输支出</t>
  </si>
  <si>
    <t xml:space="preserve">    事业性收费收入</t>
  </si>
  <si>
    <t>十三、资源勘探信息等支出</t>
  </si>
  <si>
    <t xml:space="preserve">    其他收入</t>
  </si>
  <si>
    <r>
      <t>十四、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商业服务业等支出</t>
    </r>
  </si>
  <si>
    <t>六、事业单位经营服务性收入</t>
  </si>
  <si>
    <t>十五、金融支出</t>
  </si>
  <si>
    <t>七、其他收入</t>
  </si>
  <si>
    <t>十六、国土资源气象等支出</t>
  </si>
  <si>
    <t>八、上级补助收入</t>
  </si>
  <si>
    <t>十七、住房保障支出</t>
  </si>
  <si>
    <t>九、附属单位上缴收入</t>
  </si>
  <si>
    <t>十八、粮油物资储备支出</t>
  </si>
  <si>
    <t>十九、债务还本支出</t>
  </si>
  <si>
    <t>二十、债务付息支出</t>
  </si>
  <si>
    <t>二十一、其他支出</t>
  </si>
  <si>
    <t xml:space="preserve">    本年收入合计</t>
  </si>
  <si>
    <t>　　　本年支出合计</t>
  </si>
  <si>
    <t>十、上年结转</t>
  </si>
  <si>
    <t>二十二、结转下年</t>
  </si>
  <si>
    <t>收入合计</t>
  </si>
  <si>
    <t>支出总计</t>
  </si>
  <si>
    <t>附件2</t>
  </si>
  <si>
    <t>2016年隆回县公安局交警大队收入决算总表</t>
  </si>
  <si>
    <t>科目</t>
  </si>
  <si>
    <t>总计</t>
  </si>
  <si>
    <t>基本支出财政拨款(减抵支收入后)</t>
  </si>
  <si>
    <t>纳入预算管理的非税收入拨款</t>
  </si>
  <si>
    <t>专项资金拨款</t>
  </si>
  <si>
    <t>政府性基金收入拨款</t>
  </si>
  <si>
    <t>事业单位经营服务性收入</t>
  </si>
  <si>
    <t>其他收入</t>
  </si>
  <si>
    <t>上级补助收入</t>
  </si>
  <si>
    <t>上年结转</t>
  </si>
  <si>
    <t>科目代码</t>
  </si>
  <si>
    <t>科目名称</t>
  </si>
  <si>
    <t>行政性收费收入</t>
  </si>
  <si>
    <t>罚没收入</t>
  </si>
  <si>
    <t>专项收入</t>
  </si>
  <si>
    <t>国有资产有偿使用收入</t>
  </si>
  <si>
    <t>其他纳入预算管理的非税收入</t>
  </si>
  <si>
    <t>上级专项资金</t>
  </si>
  <si>
    <t>本级专项资金</t>
  </si>
  <si>
    <t>合计</t>
  </si>
  <si>
    <t xml:space="preserve">  一般公共服务支出</t>
  </si>
  <si>
    <t>其他一般公共服务支出</t>
  </si>
  <si>
    <t>公共安全</t>
  </si>
  <si>
    <t>公安</t>
  </si>
  <si>
    <t xml:space="preserve"> 行政运行</t>
  </si>
  <si>
    <t>一般行政管理事务</t>
  </si>
  <si>
    <t>道路交通管理</t>
  </si>
  <si>
    <t>网络运行及维护</t>
  </si>
  <si>
    <t>文化体育与传媒支出</t>
  </si>
  <si>
    <t>其他文化体育与传媒支出</t>
  </si>
  <si>
    <t xml:space="preserve">          …………………………</t>
  </si>
  <si>
    <t>注：本表只要求填写涉及本单位的预算科目，并且公开到项级，其他无关科目应删除。</t>
  </si>
  <si>
    <t>附件3</t>
  </si>
  <si>
    <t>2016年隆回县公安局交警大队支出决算总表</t>
  </si>
  <si>
    <t>基本支出</t>
  </si>
  <si>
    <t>项目支出</t>
  </si>
  <si>
    <t>事业单位经营服务支出</t>
  </si>
  <si>
    <t>上缴上级支出</t>
  </si>
  <si>
    <t>…………</t>
  </si>
  <si>
    <t>附件4</t>
  </si>
  <si>
    <t>2016年隆回县公安局交警大队财政拨款收支决算总表</t>
  </si>
  <si>
    <t>本年决算数</t>
  </si>
  <si>
    <t>一般公共决算拨款</t>
  </si>
  <si>
    <t>政府性基金决算拨款</t>
  </si>
  <si>
    <t>一、本年收入</t>
  </si>
  <si>
    <t xml:space="preserve">  1.一般公共预算拨款</t>
  </si>
  <si>
    <t xml:space="preserve">  2.政府性基金预算拨款</t>
  </si>
  <si>
    <t>二、上年结转</t>
  </si>
  <si>
    <t>附件5</t>
  </si>
  <si>
    <t>2016年隆回县公安局交警大队一般公共预算支出决算表</t>
  </si>
  <si>
    <t>单位名称：</t>
  </si>
  <si>
    <t>功能分类科目</t>
  </si>
  <si>
    <t xml:space="preserve">  公共安全支出</t>
  </si>
  <si>
    <t xml:space="preserve">    公安</t>
  </si>
  <si>
    <t xml:space="preserve">      行政运行</t>
  </si>
  <si>
    <t xml:space="preserve">      一般行政管理事务</t>
  </si>
  <si>
    <t xml:space="preserve">      机关服务</t>
  </si>
  <si>
    <t xml:space="preserve">      治安管理</t>
  </si>
  <si>
    <t xml:space="preserve">      国内安全保卫</t>
  </si>
  <si>
    <t xml:space="preserve">      刑事侦查</t>
  </si>
  <si>
    <t xml:space="preserve">      经济犯罪侦查</t>
  </si>
  <si>
    <t xml:space="preserve">      出入境管理</t>
  </si>
  <si>
    <t xml:space="preserve">      行动技术管理</t>
  </si>
  <si>
    <t xml:space="preserve">      防范和处理邪教犯罪</t>
  </si>
  <si>
    <t xml:space="preserve">      禁毒管理</t>
  </si>
  <si>
    <t xml:space="preserve">      道路交通管理</t>
  </si>
  <si>
    <t xml:space="preserve">      网络运行及维护</t>
  </si>
  <si>
    <t>附件6</t>
  </si>
  <si>
    <t>2016年隆回县公安局交警大队一般公共预算基本支出决算表</t>
  </si>
  <si>
    <t>经济分类科目</t>
  </si>
  <si>
    <t>小计</t>
  </si>
  <si>
    <t>工资福利支出小计</t>
  </si>
  <si>
    <t>基本工资</t>
  </si>
  <si>
    <t>津贴补贴</t>
  </si>
  <si>
    <t>奖金</t>
  </si>
  <si>
    <t>社会保障缴费</t>
  </si>
  <si>
    <t>伙食补助费</t>
  </si>
  <si>
    <t>绩效工资</t>
  </si>
  <si>
    <t>其他工资福利支出</t>
  </si>
  <si>
    <t>商品和服务支出小计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</si>
  <si>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</si>
  <si>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</si>
  <si>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</si>
  <si>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</si>
  <si>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</si>
  <si>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</si>
  <si>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</si>
  <si>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</si>
  <si>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</si>
  <si>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</si>
  <si>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</si>
  <si>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</si>
  <si>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</si>
  <si>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</si>
  <si>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</si>
  <si>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</si>
  <si>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</si>
  <si>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</si>
  <si>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</si>
  <si>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</si>
  <si>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</si>
  <si>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</si>
  <si>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</si>
  <si>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</si>
  <si>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其他商品和服务支出</t>
  </si>
  <si>
    <t>对个人和家庭的补助</t>
  </si>
  <si>
    <t>抚恤金</t>
  </si>
  <si>
    <t>医疗费</t>
  </si>
  <si>
    <t>奖励金</t>
  </si>
  <si>
    <t xml:space="preserve">住房公积金 </t>
  </si>
  <si>
    <t>其他对个人和家庭的补助支出</t>
  </si>
  <si>
    <t>基本建设支出</t>
  </si>
  <si>
    <t>房屋建筑物购建</t>
  </si>
  <si>
    <t>大型修缮</t>
  </si>
  <si>
    <t>其他资本性支出</t>
  </si>
  <si>
    <t>办公设备购置</t>
  </si>
  <si>
    <t>专用设备购置</t>
  </si>
  <si>
    <t>其他交通工具购置</t>
  </si>
  <si>
    <t>注：本表只要求填写涉及本单位的经济科目，并且公开到款级，其他无关科目应删除。</t>
  </si>
  <si>
    <t>附件7</t>
  </si>
  <si>
    <t>2016年隆回县公安局交警大队政府性基金财政拨款收支决算表</t>
  </si>
  <si>
    <t>隆回县公安局交警大队</t>
  </si>
  <si>
    <t>单位:元</t>
  </si>
  <si>
    <t>科目编码</t>
  </si>
  <si>
    <t>本年政府性基金支出决算数</t>
  </si>
  <si>
    <t>一、社会保障和就业支出</t>
  </si>
  <si>
    <t xml:space="preserve">    大中型水库移民后期扶持基金支出</t>
  </si>
  <si>
    <t xml:space="preserve">      移民补助</t>
  </si>
  <si>
    <t xml:space="preserve">      基础设施建设和经济发展</t>
  </si>
  <si>
    <t xml:space="preserve">      其他大中型水库移民后期扶持基金支出</t>
  </si>
  <si>
    <t xml:space="preserve">    小型水库移民扶助基金支出</t>
  </si>
  <si>
    <t xml:space="preserve">      其他小型水库移民扶助基金支出</t>
  </si>
  <si>
    <t>二、城乡社区支出</t>
  </si>
  <si>
    <t xml:space="preserve">    政府住房基金支出</t>
  </si>
  <si>
    <t xml:space="preserve">      保障性住房租金补贴</t>
  </si>
  <si>
    <t xml:space="preserve">      其他政府住房基金支出</t>
  </si>
  <si>
    <t xml:space="preserve">    国有土地使用权出让收入安排的支出</t>
  </si>
  <si>
    <t xml:space="preserve">      征地和拆迁补偿支出</t>
  </si>
  <si>
    <t xml:space="preserve">      土地开发支出</t>
  </si>
  <si>
    <t xml:space="preserve">      城市建设支出</t>
  </si>
  <si>
    <t xml:space="preserve">      农村基础设施建设支出</t>
  </si>
  <si>
    <t xml:space="preserve">      土地出让业务支出</t>
  </si>
  <si>
    <t xml:space="preserve">      廉租住房支出</t>
  </si>
  <si>
    <t xml:space="preserve">      其他国有土地使用权出让收入安排的支出</t>
  </si>
  <si>
    <t xml:space="preserve">    城市公用事业附加安排的支出</t>
  </si>
  <si>
    <t xml:space="preserve">      城市公共设施</t>
  </si>
  <si>
    <t xml:space="preserve">      其他城市公用事业附加安排的支出</t>
  </si>
  <si>
    <t xml:space="preserve">    国有土地收益基金支出</t>
  </si>
  <si>
    <t>　    征地和拆迁补偿支出</t>
  </si>
  <si>
    <t>　    土地开发支出</t>
  </si>
  <si>
    <t>　    其他国有土地收益基金支出</t>
  </si>
  <si>
    <t xml:space="preserve">    农业土地开发资金支出</t>
  </si>
  <si>
    <t xml:space="preserve">      耕地开发专项支出</t>
  </si>
  <si>
    <t>注:请有政府性基金收支决算的单位,请按决算批复进行公开,如果单位没有政府性基金收支决算,请填0公开。</t>
  </si>
  <si>
    <t>附件8</t>
  </si>
  <si>
    <t>2016年公安局交警大队“三公”经费决算情况表</t>
  </si>
  <si>
    <t>单位名称</t>
  </si>
  <si>
    <t>因公出国（境）支出</t>
  </si>
  <si>
    <t>公务接待支出</t>
  </si>
  <si>
    <t>公务用车支出</t>
  </si>
  <si>
    <t>备注</t>
  </si>
  <si>
    <t>公务用车购置支出</t>
  </si>
  <si>
    <t>公务用车运行维护支出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</si>
</sst>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9">
    <font>
      <sz val="12"/>
      <name val="宋体"/>
      <family val="0"/>
    </font>
    <font>
      <sz val="20"/>
      <name val="黑体"/>
      <family val="0"/>
    </font>
    <font>
      <sz val="9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6"/>
      <name val="宋体"/>
      <family val="0"/>
    </font>
    <font>
      <sz val="12"/>
      <color indexed="8"/>
      <name val="宋体"/>
      <family val="0"/>
    </font>
    <font>
      <b/>
      <sz val="10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sz val="9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Border="1" applyAlignment="1">
      <alignment horizontal="right"/>
    </xf>
    <xf numFmtId="0" fontId="0" fillId="0" borderId="9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176" fontId="0" fillId="0" borderId="10" xfId="0" applyNumberFormat="1" applyBorder="1" applyAlignment="1">
      <alignment horizontal="center" vertical="center" wrapText="1"/>
    </xf>
    <xf numFmtId="176" fontId="0" fillId="0" borderId="11" xfId="0" applyNumberFormat="1" applyBorder="1" applyAlignment="1">
      <alignment horizontal="center" vertical="center" wrapText="1"/>
    </xf>
    <xf numFmtId="176" fontId="0" fillId="0" borderId="12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176" fontId="0" fillId="0" borderId="14" xfId="0" applyNumberFormat="1" applyBorder="1" applyAlignment="1">
      <alignment horizontal="center" vertical="center" wrapText="1"/>
    </xf>
    <xf numFmtId="176" fontId="0" fillId="0" borderId="13" xfId="0" applyNumberFormat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33" borderId="0" xfId="0" applyFont="1" applyFill="1" applyAlignment="1">
      <alignment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NumberFormat="1" applyFont="1" applyFill="1" applyAlignment="1" applyProtection="1">
      <alignment/>
      <protection/>
    </xf>
    <xf numFmtId="0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 horizontal="right" vertical="center"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3" xfId="0" applyNumberFormat="1" applyFill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0" fontId="0" fillId="33" borderId="13" xfId="0" applyFont="1" applyFill="1" applyBorder="1" applyAlignment="1">
      <alignment horizontal="center" vertical="center"/>
    </xf>
    <xf numFmtId="0" fontId="0" fillId="0" borderId="11" xfId="0" applyNumberForma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3" xfId="0" applyBorder="1" applyAlignment="1">
      <alignment horizontal="left"/>
    </xf>
    <xf numFmtId="3" fontId="4" fillId="0" borderId="13" xfId="0" applyNumberFormat="1" applyFont="1" applyFill="1" applyBorder="1" applyAlignment="1" applyProtection="1">
      <alignment vertical="center" wrapText="1"/>
      <protection/>
    </xf>
    <xf numFmtId="0" fontId="0" fillId="0" borderId="13" xfId="0" applyBorder="1" applyAlignment="1">
      <alignment/>
    </xf>
    <xf numFmtId="3" fontId="4" fillId="0" borderId="13" xfId="0" applyNumberFormat="1" applyFont="1" applyFill="1" applyBorder="1" applyAlignment="1" applyProtection="1">
      <alignment horizontal="left" vertical="center" wrapText="1"/>
      <protection/>
    </xf>
    <xf numFmtId="0" fontId="4" fillId="0" borderId="13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2" xfId="0" applyBorder="1" applyAlignment="1">
      <alignment horizont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6" fillId="0" borderId="0" xfId="0" applyNumberFormat="1" applyFont="1" applyFill="1" applyAlignment="1" applyProtection="1">
      <alignment horizontal="center"/>
      <protection/>
    </xf>
    <xf numFmtId="0" fontId="0" fillId="0" borderId="0" xfId="0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4" fillId="0" borderId="13" xfId="0" applyNumberFormat="1" applyFont="1" applyFill="1" applyBorder="1" applyAlignment="1" applyProtection="1">
      <alignment vertical="center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3" xfId="0" applyFont="1" applyBorder="1" applyAlignment="1">
      <alignment horizontal="left" indent="2"/>
    </xf>
    <xf numFmtId="0" fontId="7" fillId="0" borderId="13" xfId="0" applyFont="1" applyFill="1" applyBorder="1" applyAlignment="1">
      <alignment horizontal="left" vertical="center" indent="2" shrinkToFit="1"/>
    </xf>
    <xf numFmtId="0" fontId="0" fillId="0" borderId="0" xfId="0" applyFont="1" applyAlignment="1">
      <alignment/>
    </xf>
    <xf numFmtId="0" fontId="3" fillId="0" borderId="0" xfId="0" applyNumberFormat="1" applyFont="1" applyFill="1" applyAlignment="1" applyProtection="1">
      <alignment horizontal="center"/>
      <protection/>
    </xf>
    <xf numFmtId="0" fontId="4" fillId="0" borderId="13" xfId="0" applyNumberFormat="1" applyFont="1" applyFill="1" applyBorder="1" applyAlignment="1" applyProtection="1">
      <alignment horizontal="left" vertical="center"/>
      <protection/>
    </xf>
    <xf numFmtId="0" fontId="8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3" xfId="0" applyBorder="1" applyAlignment="1">
      <alignment horizontal="center" vertical="center"/>
    </xf>
    <xf numFmtId="0" fontId="4" fillId="0" borderId="15" xfId="0" applyNumberFormat="1" applyFont="1" applyFill="1" applyBorder="1" applyAlignment="1" applyProtection="1">
      <alignment horizontal="center" vertical="center"/>
      <protection/>
    </xf>
    <xf numFmtId="0" fontId="2" fillId="0" borderId="1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 wrapText="1"/>
    </xf>
    <xf numFmtId="1" fontId="2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13" xfId="0" applyNumberFormat="1" applyFont="1" applyFill="1" applyBorder="1" applyAlignment="1" applyProtection="1">
      <alignment horizontal="left" vertical="center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Font="1" applyFill="1" applyBorder="1" applyAlignment="1">
      <alignment/>
    </xf>
    <xf numFmtId="1" fontId="2" fillId="0" borderId="16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 applyProtection="1">
      <alignment horizontal="left" vertical="center" wrapText="1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1" fontId="0" fillId="0" borderId="13" xfId="0" applyNumberFormat="1" applyFont="1" applyFill="1" applyBorder="1" applyAlignment="1" applyProtection="1">
      <alignment horizontal="center" vertical="center"/>
      <protection/>
    </xf>
    <xf numFmtId="1" fontId="0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11" xfId="0" applyFont="1" applyBorder="1" applyAlignment="1">
      <alignment vertical="center" wrapText="1"/>
    </xf>
    <xf numFmtId="1" fontId="2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1" fontId="0" fillId="0" borderId="16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1" fontId="0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3" xfId="0" applyFont="1" applyBorder="1" applyAlignment="1">
      <alignment vertical="center" wrapText="1"/>
    </xf>
    <xf numFmtId="0" fontId="0" fillId="0" borderId="11" xfId="0" applyFill="1" applyBorder="1" applyAlignment="1">
      <alignment/>
    </xf>
    <xf numFmtId="0" fontId="0" fillId="0" borderId="0" xfId="0" applyFill="1" applyAlignment="1">
      <alignment/>
    </xf>
    <xf numFmtId="1" fontId="2" fillId="0" borderId="16" xfId="0" applyNumberFormat="1" applyFont="1" applyFill="1" applyBorder="1" applyAlignment="1" applyProtection="1">
      <alignment horizontal="center" vertical="center"/>
      <protection/>
    </xf>
    <xf numFmtId="1" fontId="0" fillId="0" borderId="14" xfId="0" applyNumberFormat="1" applyFill="1" applyBorder="1" applyAlignment="1">
      <alignment horizontal="center" vertical="center"/>
    </xf>
    <xf numFmtId="1" fontId="0" fillId="0" borderId="13" xfId="0" applyNumberFormat="1" applyBorder="1" applyAlignment="1">
      <alignment horizontal="center" vertical="center"/>
    </xf>
    <xf numFmtId="0" fontId="2" fillId="0" borderId="13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/>
    </xf>
    <xf numFmtId="1" fontId="2" fillId="0" borderId="10" xfId="0" applyNumberFormat="1" applyFont="1" applyFill="1" applyBorder="1" applyAlignment="1" applyProtection="1">
      <alignment horizontal="center" vertical="center"/>
      <protection/>
    </xf>
    <xf numFmtId="1" fontId="0" fillId="0" borderId="13" xfId="0" applyNumberFormat="1" applyFill="1" applyBorder="1" applyAlignment="1">
      <alignment horizontal="center" vertical="center"/>
    </xf>
    <xf numFmtId="0" fontId="2" fillId="0" borderId="12" xfId="0" applyNumberFormat="1" applyFont="1" applyFill="1" applyBorder="1" applyAlignment="1" applyProtection="1">
      <alignment horizontal="left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Alignment="1">
      <alignment horizontal="right"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Fill="1" applyBorder="1" applyAlignment="1">
      <alignment/>
    </xf>
    <xf numFmtId="0" fontId="4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10" xfId="0" applyFill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0" fontId="4" fillId="0" borderId="17" xfId="0" applyNumberFormat="1" applyFont="1" applyFill="1" applyBorder="1" applyAlignment="1" applyProtection="1">
      <alignment horizontal="left" vertical="center"/>
      <protection/>
    </xf>
    <xf numFmtId="0" fontId="4" fillId="0" borderId="18" xfId="0" applyNumberFormat="1" applyFont="1" applyFill="1" applyBorder="1" applyAlignment="1" applyProtection="1">
      <alignment horizontal="left" vertical="center"/>
      <protection/>
    </xf>
    <xf numFmtId="0" fontId="0" fillId="0" borderId="18" xfId="0" applyFill="1" applyBorder="1" applyAlignment="1">
      <alignment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4" fillId="0" borderId="11" xfId="0" applyNumberFormat="1" applyFont="1" applyFill="1" applyBorder="1" applyAlignment="1" applyProtection="1">
      <alignment horizontal="left" vertical="center"/>
      <protection/>
    </xf>
    <xf numFmtId="0" fontId="4" fillId="0" borderId="15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center" vertical="center"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left" vertical="center"/>
      <protection/>
    </xf>
    <xf numFmtId="0" fontId="2" fillId="0" borderId="20" xfId="0" applyNumberFormat="1" applyFont="1" applyFill="1" applyBorder="1" applyAlignment="1" applyProtection="1">
      <alignment horizontal="left" vertical="center"/>
      <protection/>
    </xf>
    <xf numFmtId="0" fontId="2" fillId="0" borderId="11" xfId="0" applyFont="1" applyFill="1" applyBorder="1" applyAlignment="1">
      <alignment/>
    </xf>
    <xf numFmtId="0" fontId="2" fillId="0" borderId="11" xfId="0" applyNumberFormat="1" applyFont="1" applyFill="1" applyBorder="1" applyAlignment="1" applyProtection="1">
      <alignment horizontal="left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9"/>
  <sheetViews>
    <sheetView tabSelected="1" workbookViewId="0" topLeftCell="A1">
      <selection activeCell="A1" sqref="A1:D33"/>
    </sheetView>
  </sheetViews>
  <sheetFormatPr defaultColWidth="9.00390625" defaultRowHeight="14.25"/>
  <cols>
    <col min="1" max="1" width="23.125" style="0" customWidth="1"/>
    <col min="2" max="2" width="17.00390625" style="0" customWidth="1"/>
    <col min="3" max="3" width="19.50390625" style="0" customWidth="1"/>
    <col min="4" max="4" width="18.625" style="0" customWidth="1"/>
  </cols>
  <sheetData>
    <row r="1" ht="14.25">
      <c r="A1" t="s">
        <v>0</v>
      </c>
    </row>
    <row r="2" spans="1:4" ht="22.5">
      <c r="A2" s="49" t="s">
        <v>1</v>
      </c>
      <c r="B2" s="49"/>
      <c r="C2" s="49"/>
      <c r="D2" s="49"/>
    </row>
    <row r="3" spans="1:4" ht="14.25">
      <c r="A3" s="17" t="s">
        <v>2</v>
      </c>
      <c r="B3" s="40"/>
      <c r="D3" s="41" t="s">
        <v>3</v>
      </c>
    </row>
    <row r="4" spans="1:4" ht="14.25">
      <c r="A4" s="22" t="s">
        <v>4</v>
      </c>
      <c r="B4" s="22"/>
      <c r="C4" s="22" t="s">
        <v>5</v>
      </c>
      <c r="D4" s="22"/>
    </row>
    <row r="5" spans="1:4" ht="14.25">
      <c r="A5" s="54" t="s">
        <v>6</v>
      </c>
      <c r="B5" s="55" t="s">
        <v>7</v>
      </c>
      <c r="C5" s="54" t="s">
        <v>8</v>
      </c>
      <c r="D5" s="55" t="s">
        <v>7</v>
      </c>
    </row>
    <row r="6" spans="1:4" ht="20.25" customHeight="1">
      <c r="A6" s="58" t="s">
        <v>9</v>
      </c>
      <c r="B6" s="59">
        <v>9229936</v>
      </c>
      <c r="C6" s="112" t="s">
        <v>10</v>
      </c>
      <c r="D6" s="59">
        <v>20000</v>
      </c>
    </row>
    <row r="7" spans="1:4" ht="20.25" customHeight="1">
      <c r="A7" s="113" t="s">
        <v>11</v>
      </c>
      <c r="B7" s="69">
        <f>B8+B9+B11</f>
        <v>13613681</v>
      </c>
      <c r="C7" s="64" t="s">
        <v>12</v>
      </c>
      <c r="D7" s="59"/>
    </row>
    <row r="8" spans="1:4" ht="20.25" customHeight="1">
      <c r="A8" s="113" t="s">
        <v>13</v>
      </c>
      <c r="B8" s="69">
        <v>2455222</v>
      </c>
      <c r="C8" s="64" t="s">
        <v>14</v>
      </c>
      <c r="D8" s="59">
        <v>20892807</v>
      </c>
    </row>
    <row r="9" spans="1:4" ht="20.25" customHeight="1">
      <c r="A9" s="68" t="s">
        <v>15</v>
      </c>
      <c r="B9" s="69">
        <v>11047959</v>
      </c>
      <c r="C9" s="64" t="s">
        <v>16</v>
      </c>
      <c r="D9" s="59"/>
    </row>
    <row r="10" spans="1:4" ht="20.25" customHeight="1">
      <c r="A10" s="68" t="s">
        <v>17</v>
      </c>
      <c r="B10" s="69"/>
      <c r="C10" s="64" t="s">
        <v>18</v>
      </c>
      <c r="D10" s="59"/>
    </row>
    <row r="11" spans="1:4" ht="20.25" customHeight="1">
      <c r="A11" s="68" t="s">
        <v>19</v>
      </c>
      <c r="B11" s="69">
        <v>110500</v>
      </c>
      <c r="C11" s="64" t="s">
        <v>20</v>
      </c>
      <c r="D11" s="59">
        <v>1930810</v>
      </c>
    </row>
    <row r="12" spans="1:4" ht="20.25" customHeight="1">
      <c r="A12" s="58" t="s">
        <v>21</v>
      </c>
      <c r="B12" s="69"/>
      <c r="C12" s="64" t="s">
        <v>22</v>
      </c>
      <c r="D12" s="59"/>
    </row>
    <row r="13" spans="1:4" ht="20.25" customHeight="1">
      <c r="A13" s="74" t="s">
        <v>23</v>
      </c>
      <c r="B13" s="63"/>
      <c r="C13" s="64" t="s">
        <v>24</v>
      </c>
      <c r="D13" s="59"/>
    </row>
    <row r="14" spans="1:4" ht="20.25" customHeight="1">
      <c r="A14" s="114" t="s">
        <v>25</v>
      </c>
      <c r="B14" s="59"/>
      <c r="C14" s="64" t="s">
        <v>26</v>
      </c>
      <c r="D14" s="59"/>
    </row>
    <row r="15" spans="1:4" ht="20.25" customHeight="1">
      <c r="A15" s="68" t="s">
        <v>27</v>
      </c>
      <c r="B15" s="69"/>
      <c r="C15" s="64" t="s">
        <v>28</v>
      </c>
      <c r="D15" s="59"/>
    </row>
    <row r="16" spans="1:4" ht="20.25" customHeight="1">
      <c r="A16" s="68" t="s">
        <v>29</v>
      </c>
      <c r="B16" s="69"/>
      <c r="C16" s="64" t="s">
        <v>30</v>
      </c>
      <c r="D16" s="59"/>
    </row>
    <row r="17" spans="1:4" ht="20.25" customHeight="1">
      <c r="A17" s="74" t="s">
        <v>31</v>
      </c>
      <c r="B17" s="63"/>
      <c r="C17" s="64" t="s">
        <v>32</v>
      </c>
      <c r="D17" s="59"/>
    </row>
    <row r="18" spans="1:4" ht="20.25" customHeight="1">
      <c r="A18" s="68" t="s">
        <v>33</v>
      </c>
      <c r="B18" s="59"/>
      <c r="C18" s="64" t="s">
        <v>34</v>
      </c>
      <c r="D18" s="59"/>
    </row>
    <row r="19" spans="1:4" ht="20.25" customHeight="1">
      <c r="A19" s="68" t="s">
        <v>35</v>
      </c>
      <c r="B19" s="69"/>
      <c r="C19" s="64" t="s">
        <v>36</v>
      </c>
      <c r="D19" s="59"/>
    </row>
    <row r="20" spans="1:4" ht="20.25" customHeight="1">
      <c r="A20" s="68" t="s">
        <v>37</v>
      </c>
      <c r="B20" s="69"/>
      <c r="C20" s="64" t="s">
        <v>38</v>
      </c>
      <c r="D20" s="59"/>
    </row>
    <row r="21" spans="1:4" ht="20.25" customHeight="1">
      <c r="A21" s="68" t="s">
        <v>39</v>
      </c>
      <c r="B21" s="77"/>
      <c r="C21" s="64" t="s">
        <v>40</v>
      </c>
      <c r="D21" s="59"/>
    </row>
    <row r="22" spans="1:4" ht="20.25" customHeight="1">
      <c r="A22" s="68" t="s">
        <v>41</v>
      </c>
      <c r="B22" s="59"/>
      <c r="C22" s="64" t="s">
        <v>42</v>
      </c>
      <c r="D22" s="59"/>
    </row>
    <row r="23" spans="1:4" ht="20.25" customHeight="1">
      <c r="A23" s="68" t="s">
        <v>43</v>
      </c>
      <c r="B23" s="69"/>
      <c r="C23" s="64" t="s">
        <v>44</v>
      </c>
      <c r="D23" s="59"/>
    </row>
    <row r="24" spans="1:4" ht="20.25" customHeight="1">
      <c r="A24" s="68"/>
      <c r="B24" s="77"/>
      <c r="C24" s="64" t="s">
        <v>45</v>
      </c>
      <c r="D24" s="59"/>
    </row>
    <row r="25" spans="1:4" ht="20.25" customHeight="1">
      <c r="A25" s="80"/>
      <c r="B25" s="63"/>
      <c r="C25" s="64" t="s">
        <v>46</v>
      </c>
      <c r="D25" s="59"/>
    </row>
    <row r="26" spans="1:4" ht="20.25" customHeight="1">
      <c r="A26" s="81"/>
      <c r="B26" s="82"/>
      <c r="C26" s="64" t="s">
        <v>47</v>
      </c>
      <c r="D26" s="59"/>
    </row>
    <row r="27" spans="1:4" ht="20.25" customHeight="1">
      <c r="A27" s="80" t="s">
        <v>48</v>
      </c>
      <c r="B27" s="82">
        <f>B6+B7+B13</f>
        <v>22843617</v>
      </c>
      <c r="C27" s="84" t="s">
        <v>49</v>
      </c>
      <c r="D27" s="59">
        <f>SUM(D6:D26)</f>
        <v>22843617</v>
      </c>
    </row>
    <row r="28" spans="1:4" ht="20.25" customHeight="1">
      <c r="A28" s="81" t="s">
        <v>50</v>
      </c>
      <c r="B28" s="82">
        <v>0</v>
      </c>
      <c r="C28" s="84" t="s">
        <v>51</v>
      </c>
      <c r="D28" s="59">
        <v>0</v>
      </c>
    </row>
    <row r="29" spans="1:4" ht="20.25" customHeight="1">
      <c r="A29" s="86" t="s">
        <v>52</v>
      </c>
      <c r="B29" s="59">
        <f>B27+B28</f>
        <v>22843617</v>
      </c>
      <c r="C29" s="87" t="s">
        <v>53</v>
      </c>
      <c r="D29" s="59">
        <f>D6+D8+D11</f>
        <v>22843617</v>
      </c>
    </row>
  </sheetData>
  <sheetProtection/>
  <mergeCells count="3">
    <mergeCell ref="A2:D2"/>
    <mergeCell ref="A4:B4"/>
    <mergeCell ref="C4:D4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I30"/>
  <sheetViews>
    <sheetView workbookViewId="0" topLeftCell="A1">
      <selection activeCell="A1" sqref="A1:P28"/>
    </sheetView>
  </sheetViews>
  <sheetFormatPr defaultColWidth="9.00390625" defaultRowHeight="14.25"/>
  <cols>
    <col min="1" max="1" width="8.25390625" style="0" customWidth="1"/>
    <col min="2" max="2" width="18.875" style="0" customWidth="1"/>
    <col min="3" max="3" width="9.00390625" style="0" customWidth="1"/>
    <col min="4" max="5" width="9.25390625" style="0" customWidth="1"/>
    <col min="6" max="6" width="10.625" style="0" customWidth="1"/>
    <col min="7" max="7" width="3.875" style="0" customWidth="1"/>
    <col min="8" max="8" width="6.625" style="0" customWidth="1"/>
    <col min="9" max="9" width="5.00390625" style="0" customWidth="1"/>
    <col min="10" max="10" width="5.75390625" style="0" customWidth="1"/>
    <col min="11" max="11" width="4.875" style="0" customWidth="1"/>
    <col min="12" max="12" width="5.50390625" style="0" customWidth="1"/>
    <col min="13" max="13" width="6.625" style="0" customWidth="1"/>
    <col min="14" max="14" width="5.625" style="0" customWidth="1"/>
    <col min="15" max="15" width="5.375" style="0" customWidth="1"/>
    <col min="16" max="16" width="6.625" style="0" customWidth="1"/>
  </cols>
  <sheetData>
    <row r="1" ht="14.25">
      <c r="A1" t="s">
        <v>54</v>
      </c>
    </row>
    <row r="2" spans="1:16" ht="22.5">
      <c r="A2" s="49" t="s">
        <v>55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</row>
    <row r="3" spans="1:243" ht="13.5" customHeight="1">
      <c r="A3" s="17" t="s">
        <v>2</v>
      </c>
      <c r="B3" s="88"/>
      <c r="C3" s="89"/>
      <c r="D3" s="24"/>
      <c r="E3" s="24"/>
      <c r="F3" s="24"/>
      <c r="G3" s="24"/>
      <c r="H3" s="24"/>
      <c r="I3" s="24"/>
      <c r="J3" s="24"/>
      <c r="K3" s="24"/>
      <c r="L3" s="90"/>
      <c r="M3" s="24"/>
      <c r="N3" s="24"/>
      <c r="O3" s="24"/>
      <c r="P3" s="90" t="s">
        <v>3</v>
      </c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4"/>
      <c r="CY3" s="24"/>
      <c r="CZ3" s="24"/>
      <c r="DA3" s="24"/>
      <c r="DB3" s="24"/>
      <c r="DC3" s="24"/>
      <c r="DD3" s="24"/>
      <c r="DE3" s="24"/>
      <c r="DF3" s="24"/>
      <c r="DG3" s="24"/>
      <c r="DH3" s="24"/>
      <c r="DI3" s="24"/>
      <c r="DJ3" s="24"/>
      <c r="DK3" s="24"/>
      <c r="DL3" s="24"/>
      <c r="DM3" s="24"/>
      <c r="DN3" s="24"/>
      <c r="DO3" s="24"/>
      <c r="DP3" s="24"/>
      <c r="DQ3" s="24"/>
      <c r="DR3" s="24"/>
      <c r="DS3" s="24"/>
      <c r="DT3" s="24"/>
      <c r="DU3" s="24"/>
      <c r="DV3" s="24"/>
      <c r="DW3" s="24"/>
      <c r="DX3" s="24"/>
      <c r="DY3" s="24"/>
      <c r="DZ3" s="24"/>
      <c r="EA3" s="24"/>
      <c r="EB3" s="24"/>
      <c r="EC3" s="24"/>
      <c r="ED3" s="24"/>
      <c r="EE3" s="24"/>
      <c r="EF3" s="24"/>
      <c r="EG3" s="24"/>
      <c r="EH3" s="24"/>
      <c r="EI3" s="24"/>
      <c r="EJ3" s="24"/>
      <c r="EK3" s="24"/>
      <c r="EL3" s="24"/>
      <c r="EM3" s="24"/>
      <c r="EN3" s="24"/>
      <c r="EO3" s="24"/>
      <c r="EP3" s="24"/>
      <c r="EQ3" s="24"/>
      <c r="ER3" s="24"/>
      <c r="ES3" s="24"/>
      <c r="ET3" s="24"/>
      <c r="EU3" s="24"/>
      <c r="EV3" s="24"/>
      <c r="EW3" s="24"/>
      <c r="EX3" s="24"/>
      <c r="EY3" s="24"/>
      <c r="EZ3" s="24"/>
      <c r="FA3" s="24"/>
      <c r="FB3" s="24"/>
      <c r="FC3" s="24"/>
      <c r="FD3" s="24"/>
      <c r="FE3" s="24"/>
      <c r="FF3" s="24"/>
      <c r="FG3" s="24"/>
      <c r="FH3" s="24"/>
      <c r="FI3" s="24"/>
      <c r="FJ3" s="24"/>
      <c r="FK3" s="24"/>
      <c r="FL3" s="24"/>
      <c r="FM3" s="24"/>
      <c r="FN3" s="24"/>
      <c r="FO3" s="24"/>
      <c r="FP3" s="24"/>
      <c r="FQ3" s="24"/>
      <c r="FR3" s="24"/>
      <c r="FS3" s="24"/>
      <c r="FT3" s="24"/>
      <c r="FU3" s="24"/>
      <c r="FV3" s="24"/>
      <c r="FW3" s="24"/>
      <c r="FX3" s="24"/>
      <c r="FY3" s="24"/>
      <c r="FZ3" s="24"/>
      <c r="GA3" s="24"/>
      <c r="GB3" s="24"/>
      <c r="GC3" s="24"/>
      <c r="GD3" s="24"/>
      <c r="GE3" s="24"/>
      <c r="GF3" s="24"/>
      <c r="GG3" s="24"/>
      <c r="GH3" s="24"/>
      <c r="GI3" s="24"/>
      <c r="GJ3" s="24"/>
      <c r="GK3" s="24"/>
      <c r="GL3" s="24"/>
      <c r="GM3" s="24"/>
      <c r="GN3" s="24"/>
      <c r="GO3" s="24"/>
      <c r="GP3" s="24"/>
      <c r="GQ3" s="24"/>
      <c r="GR3" s="24"/>
      <c r="GS3" s="24"/>
      <c r="GT3" s="24"/>
      <c r="GU3" s="24"/>
      <c r="GV3" s="24"/>
      <c r="GW3" s="24"/>
      <c r="GX3" s="24"/>
      <c r="GY3" s="24"/>
      <c r="GZ3" s="24"/>
      <c r="HA3" s="24"/>
      <c r="HB3" s="24"/>
      <c r="HC3" s="24"/>
      <c r="HD3" s="24"/>
      <c r="HE3" s="24"/>
      <c r="HF3" s="24"/>
      <c r="HG3" s="24"/>
      <c r="HH3" s="24"/>
      <c r="HI3" s="24"/>
      <c r="HJ3" s="24"/>
      <c r="HK3" s="24"/>
      <c r="HL3" s="24"/>
      <c r="HM3" s="24"/>
      <c r="HN3" s="24"/>
      <c r="HO3" s="24"/>
      <c r="HP3" s="24"/>
      <c r="HQ3" s="24"/>
      <c r="HR3" s="24"/>
      <c r="HS3" s="24"/>
      <c r="HT3" s="24"/>
      <c r="HU3" s="24"/>
      <c r="HV3" s="24"/>
      <c r="HW3" s="24"/>
      <c r="HX3" s="24"/>
      <c r="HY3" s="24"/>
      <c r="HZ3" s="24"/>
      <c r="IA3" s="24"/>
      <c r="IB3" s="24"/>
      <c r="IC3" s="24"/>
      <c r="ID3" s="24"/>
      <c r="IE3" s="24"/>
      <c r="IF3" s="24"/>
      <c r="IG3" s="24"/>
      <c r="IH3" s="24"/>
      <c r="II3" s="24"/>
    </row>
    <row r="4" spans="1:243" ht="16.5" customHeight="1">
      <c r="A4" s="92" t="s">
        <v>56</v>
      </c>
      <c r="B4" s="92"/>
      <c r="C4" s="92" t="s">
        <v>57</v>
      </c>
      <c r="D4" s="92" t="s">
        <v>58</v>
      </c>
      <c r="E4" s="92" t="s">
        <v>59</v>
      </c>
      <c r="F4" s="92"/>
      <c r="G4" s="92"/>
      <c r="H4" s="92"/>
      <c r="I4" s="92"/>
      <c r="J4" s="92" t="s">
        <v>60</v>
      </c>
      <c r="K4" s="92"/>
      <c r="L4" s="92" t="s">
        <v>61</v>
      </c>
      <c r="M4" s="110" t="s">
        <v>62</v>
      </c>
      <c r="N4" s="110" t="s">
        <v>63</v>
      </c>
      <c r="O4" s="110" t="s">
        <v>64</v>
      </c>
      <c r="P4" s="110" t="s">
        <v>65</v>
      </c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  <c r="EJ4" s="24"/>
      <c r="EK4" s="24"/>
      <c r="EL4" s="24"/>
      <c r="EM4" s="24"/>
      <c r="EN4" s="24"/>
      <c r="EO4" s="24"/>
      <c r="EP4" s="24"/>
      <c r="EQ4" s="24"/>
      <c r="ER4" s="24"/>
      <c r="ES4" s="24"/>
      <c r="ET4" s="24"/>
      <c r="EU4" s="24"/>
      <c r="EV4" s="24"/>
      <c r="EW4" s="24"/>
      <c r="EX4" s="24"/>
      <c r="EY4" s="24"/>
      <c r="EZ4" s="24"/>
      <c r="FA4" s="24"/>
      <c r="FB4" s="24"/>
      <c r="FC4" s="24"/>
      <c r="FD4" s="24"/>
      <c r="FE4" s="24"/>
      <c r="FF4" s="24"/>
      <c r="FG4" s="24"/>
      <c r="FH4" s="24"/>
      <c r="FI4" s="24"/>
      <c r="FJ4" s="24"/>
      <c r="FK4" s="24"/>
      <c r="FL4" s="24"/>
      <c r="FM4" s="24"/>
      <c r="FN4" s="24"/>
      <c r="FO4" s="24"/>
      <c r="FP4" s="24"/>
      <c r="FQ4" s="24"/>
      <c r="FR4" s="24"/>
      <c r="FS4" s="24"/>
      <c r="FT4" s="24"/>
      <c r="FU4" s="24"/>
      <c r="FV4" s="24"/>
      <c r="FW4" s="24"/>
      <c r="FX4" s="24"/>
      <c r="FY4" s="24"/>
      <c r="FZ4" s="24"/>
      <c r="GA4" s="24"/>
      <c r="GB4" s="24"/>
      <c r="GC4" s="24"/>
      <c r="GD4" s="24"/>
      <c r="GE4" s="24"/>
      <c r="GF4" s="24"/>
      <c r="GG4" s="24"/>
      <c r="GH4" s="24"/>
      <c r="GI4" s="24"/>
      <c r="GJ4" s="24"/>
      <c r="GK4" s="24"/>
      <c r="GL4" s="24"/>
      <c r="GM4" s="24"/>
      <c r="GN4" s="24"/>
      <c r="GO4" s="24"/>
      <c r="GP4" s="24"/>
      <c r="GQ4" s="24"/>
      <c r="GR4" s="24"/>
      <c r="GS4" s="24"/>
      <c r="GT4" s="24"/>
      <c r="GU4" s="24"/>
      <c r="GV4" s="24"/>
      <c r="GW4" s="24"/>
      <c r="GX4" s="24"/>
      <c r="GY4" s="24"/>
      <c r="GZ4" s="24"/>
      <c r="HA4" s="24"/>
      <c r="HB4" s="24"/>
      <c r="HC4" s="24"/>
      <c r="HD4" s="24"/>
      <c r="HE4" s="24"/>
      <c r="HF4" s="24"/>
      <c r="HG4" s="24"/>
      <c r="HH4" s="24"/>
      <c r="HI4" s="24"/>
      <c r="HJ4" s="24"/>
      <c r="HK4" s="24"/>
      <c r="HL4" s="24"/>
      <c r="HM4" s="24"/>
      <c r="HN4" s="24"/>
      <c r="HO4" s="24"/>
      <c r="HP4" s="24"/>
      <c r="HQ4" s="24"/>
      <c r="HR4" s="24"/>
      <c r="HS4" s="24"/>
      <c r="HT4" s="24"/>
      <c r="HU4" s="24"/>
      <c r="HV4" s="24"/>
      <c r="HW4" s="24"/>
      <c r="HX4" s="24"/>
      <c r="HY4" s="24"/>
      <c r="HZ4" s="24"/>
      <c r="IA4" s="24"/>
      <c r="IB4" s="24"/>
      <c r="IC4" s="24"/>
      <c r="ID4" s="24"/>
      <c r="IE4" s="24"/>
      <c r="IF4" s="24"/>
      <c r="IG4" s="24"/>
      <c r="IH4" s="24"/>
      <c r="II4" s="24"/>
    </row>
    <row r="5" spans="1:243" ht="28.5" customHeight="1">
      <c r="A5" s="92" t="s">
        <v>66</v>
      </c>
      <c r="B5" s="92" t="s">
        <v>67</v>
      </c>
      <c r="C5" s="92"/>
      <c r="D5" s="92"/>
      <c r="E5" s="92" t="s">
        <v>68</v>
      </c>
      <c r="F5" s="92" t="s">
        <v>69</v>
      </c>
      <c r="G5" s="92" t="s">
        <v>70</v>
      </c>
      <c r="H5" s="92" t="s">
        <v>71</v>
      </c>
      <c r="I5" s="92" t="s">
        <v>72</v>
      </c>
      <c r="J5" s="92" t="s">
        <v>73</v>
      </c>
      <c r="K5" s="92" t="s">
        <v>74</v>
      </c>
      <c r="L5" s="92"/>
      <c r="M5" s="110"/>
      <c r="N5" s="110"/>
      <c r="O5" s="110"/>
      <c r="P5" s="110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4"/>
      <c r="DW5" s="24"/>
      <c r="DX5" s="24"/>
      <c r="DY5" s="24"/>
      <c r="DZ5" s="24"/>
      <c r="EA5" s="24"/>
      <c r="EB5" s="24"/>
      <c r="EC5" s="24"/>
      <c r="ED5" s="24"/>
      <c r="EE5" s="24"/>
      <c r="EF5" s="24"/>
      <c r="EG5" s="24"/>
      <c r="EH5" s="24"/>
      <c r="EI5" s="24"/>
      <c r="EJ5" s="24"/>
      <c r="EK5" s="24"/>
      <c r="EL5" s="24"/>
      <c r="EM5" s="24"/>
      <c r="EN5" s="24"/>
      <c r="EO5" s="24"/>
      <c r="EP5" s="24"/>
      <c r="EQ5" s="24"/>
      <c r="ER5" s="24"/>
      <c r="ES5" s="24"/>
      <c r="ET5" s="24"/>
      <c r="EU5" s="24"/>
      <c r="EV5" s="24"/>
      <c r="EW5" s="24"/>
      <c r="EX5" s="24"/>
      <c r="EY5" s="24"/>
      <c r="EZ5" s="24"/>
      <c r="FA5" s="24"/>
      <c r="FB5" s="24"/>
      <c r="FC5" s="24"/>
      <c r="FD5" s="24"/>
      <c r="FE5" s="24"/>
      <c r="FF5" s="24"/>
      <c r="FG5" s="24"/>
      <c r="FH5" s="24"/>
      <c r="FI5" s="24"/>
      <c r="FJ5" s="24"/>
      <c r="FK5" s="24"/>
      <c r="FL5" s="24"/>
      <c r="FM5" s="24"/>
      <c r="FN5" s="24"/>
      <c r="FO5" s="24"/>
      <c r="FP5" s="24"/>
      <c r="FQ5" s="24"/>
      <c r="FR5" s="24"/>
      <c r="FS5" s="24"/>
      <c r="FT5" s="24"/>
      <c r="FU5" s="24"/>
      <c r="FV5" s="24"/>
      <c r="FW5" s="24"/>
      <c r="FX5" s="24"/>
      <c r="FY5" s="24"/>
      <c r="FZ5" s="24"/>
      <c r="GA5" s="24"/>
      <c r="GB5" s="24"/>
      <c r="GC5" s="24"/>
      <c r="GD5" s="24"/>
      <c r="GE5" s="24"/>
      <c r="GF5" s="24"/>
      <c r="GG5" s="24"/>
      <c r="GH5" s="24"/>
      <c r="GI5" s="24"/>
      <c r="GJ5" s="24"/>
      <c r="GK5" s="24"/>
      <c r="GL5" s="24"/>
      <c r="GM5" s="24"/>
      <c r="GN5" s="24"/>
      <c r="GO5" s="24"/>
      <c r="GP5" s="24"/>
      <c r="GQ5" s="24"/>
      <c r="GR5" s="24"/>
      <c r="GS5" s="24"/>
      <c r="GT5" s="24"/>
      <c r="GU5" s="24"/>
      <c r="GV5" s="24"/>
      <c r="GW5" s="24"/>
      <c r="GX5" s="24"/>
      <c r="GY5" s="24"/>
      <c r="GZ5" s="24"/>
      <c r="HA5" s="24"/>
      <c r="HB5" s="24"/>
      <c r="HC5" s="24"/>
      <c r="HD5" s="24"/>
      <c r="HE5" s="24"/>
      <c r="HF5" s="24"/>
      <c r="HG5" s="24"/>
      <c r="HH5" s="24"/>
      <c r="HI5" s="24"/>
      <c r="HJ5" s="24"/>
      <c r="HK5" s="24"/>
      <c r="HL5" s="24"/>
      <c r="HM5" s="24"/>
      <c r="HN5" s="24"/>
      <c r="HO5" s="24"/>
      <c r="HP5" s="24"/>
      <c r="HQ5" s="24"/>
      <c r="HR5" s="24"/>
      <c r="HS5" s="24"/>
      <c r="HT5" s="24"/>
      <c r="HU5" s="24"/>
      <c r="HV5" s="24"/>
      <c r="HW5" s="24"/>
      <c r="HX5" s="24"/>
      <c r="HY5" s="24"/>
      <c r="HZ5" s="24"/>
      <c r="IA5" s="24"/>
      <c r="IB5" s="24"/>
      <c r="IC5" s="24"/>
      <c r="ID5" s="24"/>
      <c r="IE5" s="24"/>
      <c r="IF5" s="24"/>
      <c r="IG5" s="24"/>
      <c r="IH5" s="24"/>
      <c r="II5" s="24"/>
    </row>
    <row r="6" spans="1:16" s="14" customFormat="1" ht="21" customHeight="1">
      <c r="A6" s="92"/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110"/>
      <c r="N6" s="110"/>
      <c r="O6" s="110"/>
      <c r="P6" s="110"/>
    </row>
    <row r="7" spans="1:16" s="14" customFormat="1" ht="13.5" customHeight="1">
      <c r="A7" s="94" t="s">
        <v>75</v>
      </c>
      <c r="B7" s="95"/>
      <c r="C7" s="92">
        <f>D7+E7+F7+G7+H7+I7+J7+K7</f>
        <v>22843617</v>
      </c>
      <c r="D7" s="92">
        <f>D8+D11+D17</f>
        <v>9229936</v>
      </c>
      <c r="E7" s="92">
        <f>E8+E11+E17</f>
        <v>2455222</v>
      </c>
      <c r="F7" s="92">
        <f aca="true" t="shared" si="0" ref="F7:K7">F8+F11+F17</f>
        <v>11047959</v>
      </c>
      <c r="G7" s="92">
        <f t="shared" si="0"/>
        <v>0</v>
      </c>
      <c r="H7" s="92">
        <f t="shared" si="0"/>
        <v>110500</v>
      </c>
      <c r="I7" s="92">
        <f t="shared" si="0"/>
        <v>0</v>
      </c>
      <c r="J7" s="92">
        <f t="shared" si="0"/>
        <v>0</v>
      </c>
      <c r="K7" s="92">
        <f t="shared" si="0"/>
        <v>0</v>
      </c>
      <c r="L7" s="92"/>
      <c r="M7" s="110"/>
      <c r="N7" s="110"/>
      <c r="O7" s="110"/>
      <c r="P7" s="110"/>
    </row>
    <row r="8" spans="1:16" ht="14.25">
      <c r="A8" s="50">
        <v>201</v>
      </c>
      <c r="B8" s="51" t="s">
        <v>76</v>
      </c>
      <c r="C8" s="92">
        <v>20000</v>
      </c>
      <c r="D8" s="92">
        <v>20000</v>
      </c>
      <c r="E8" s="92"/>
      <c r="F8" s="92"/>
      <c r="G8" s="92"/>
      <c r="H8" s="92"/>
      <c r="I8" s="92"/>
      <c r="J8" s="92"/>
      <c r="K8" s="92"/>
      <c r="L8" s="92"/>
      <c r="M8" s="92"/>
      <c r="N8" s="30"/>
      <c r="O8" s="30"/>
      <c r="P8" s="30"/>
    </row>
    <row r="9" spans="1:16" ht="14.25">
      <c r="A9" s="50">
        <v>20199</v>
      </c>
      <c r="B9" s="51" t="s">
        <v>77</v>
      </c>
      <c r="C9" s="92">
        <v>20000</v>
      </c>
      <c r="D9" s="92">
        <v>20000</v>
      </c>
      <c r="E9" s="92"/>
      <c r="F9" s="92"/>
      <c r="G9" s="92"/>
      <c r="H9" s="92"/>
      <c r="I9" s="92"/>
      <c r="J9" s="92"/>
      <c r="K9" s="92"/>
      <c r="L9" s="92"/>
      <c r="M9" s="92"/>
      <c r="N9" s="30"/>
      <c r="O9" s="30"/>
      <c r="P9" s="30"/>
    </row>
    <row r="10" spans="1:16" ht="14.25">
      <c r="A10" s="50">
        <v>2019999</v>
      </c>
      <c r="B10" s="51" t="s">
        <v>77</v>
      </c>
      <c r="C10" s="92">
        <v>20000</v>
      </c>
      <c r="D10" s="92">
        <v>20000</v>
      </c>
      <c r="E10" s="92"/>
      <c r="F10" s="92"/>
      <c r="G10" s="92"/>
      <c r="H10" s="92"/>
      <c r="I10" s="92"/>
      <c r="J10" s="92"/>
      <c r="K10" s="92"/>
      <c r="L10" s="92"/>
      <c r="M10" s="92"/>
      <c r="N10" s="30"/>
      <c r="O10" s="30"/>
      <c r="P10" s="30"/>
    </row>
    <row r="11" spans="1:16" ht="14.25">
      <c r="A11" s="50">
        <v>204</v>
      </c>
      <c r="B11" s="51" t="s">
        <v>78</v>
      </c>
      <c r="C11" s="92">
        <f>C12</f>
        <v>20892807</v>
      </c>
      <c r="D11" s="92">
        <f>D12</f>
        <v>7279126</v>
      </c>
      <c r="E11" s="92">
        <f aca="true" t="shared" si="1" ref="E11:K11">E12</f>
        <v>2455222</v>
      </c>
      <c r="F11" s="92">
        <f t="shared" si="1"/>
        <v>11047959</v>
      </c>
      <c r="G11" s="92">
        <f t="shared" si="1"/>
        <v>0</v>
      </c>
      <c r="H11" s="92">
        <v>110500</v>
      </c>
      <c r="I11" s="92">
        <f t="shared" si="1"/>
        <v>0</v>
      </c>
      <c r="J11" s="92">
        <v>0</v>
      </c>
      <c r="K11" s="92">
        <f t="shared" si="1"/>
        <v>0</v>
      </c>
      <c r="L11" s="92"/>
      <c r="M11" s="92"/>
      <c r="N11" s="30"/>
      <c r="O11" s="30"/>
      <c r="P11" s="30"/>
    </row>
    <row r="12" spans="1:16" ht="14.25">
      <c r="A12" s="50">
        <v>20402</v>
      </c>
      <c r="B12" s="50" t="s">
        <v>79</v>
      </c>
      <c r="C12" s="92">
        <f>D12+E12+F12+G12+H12+I12+J12+K12</f>
        <v>20892807</v>
      </c>
      <c r="D12" s="92">
        <f>D13+D14+D15+D16</f>
        <v>7279126</v>
      </c>
      <c r="E12" s="92">
        <f>E14+E15+E16</f>
        <v>2455222</v>
      </c>
      <c r="F12" s="92">
        <f aca="true" t="shared" si="2" ref="F12:K12">F14+F15+F16</f>
        <v>11047959</v>
      </c>
      <c r="G12" s="92">
        <f t="shared" si="2"/>
        <v>0</v>
      </c>
      <c r="H12" s="92">
        <v>110500</v>
      </c>
      <c r="I12" s="92">
        <f t="shared" si="2"/>
        <v>0</v>
      </c>
      <c r="J12" s="92">
        <v>0</v>
      </c>
      <c r="K12" s="92">
        <f t="shared" si="2"/>
        <v>0</v>
      </c>
      <c r="L12" s="92"/>
      <c r="M12" s="92"/>
      <c r="N12" s="30"/>
      <c r="O12" s="30"/>
      <c r="P12" s="30"/>
    </row>
    <row r="13" spans="1:16" ht="14.25">
      <c r="A13" s="50">
        <v>2010201</v>
      </c>
      <c r="B13" s="50" t="s">
        <v>80</v>
      </c>
      <c r="C13" s="92">
        <f>D13+E13+F13+G13+H13+J13+K13</f>
        <v>5640607</v>
      </c>
      <c r="D13" s="92">
        <v>5530107</v>
      </c>
      <c r="E13" s="92">
        <v>0</v>
      </c>
      <c r="F13" s="92">
        <v>0</v>
      </c>
      <c r="G13" s="92">
        <v>0</v>
      </c>
      <c r="H13" s="92">
        <v>110500</v>
      </c>
      <c r="I13" s="92">
        <v>0</v>
      </c>
      <c r="J13" s="92">
        <v>0</v>
      </c>
      <c r="K13" s="92">
        <v>0</v>
      </c>
      <c r="L13" s="92"/>
      <c r="M13" s="92"/>
      <c r="N13" s="30"/>
      <c r="O13" s="30"/>
      <c r="P13" s="30"/>
    </row>
    <row r="14" spans="1:16" ht="14.25">
      <c r="A14" s="50">
        <v>20402022</v>
      </c>
      <c r="B14" s="50" t="s">
        <v>81</v>
      </c>
      <c r="C14" s="92">
        <f>D14+E14+F14+G14+H14+I14+J14+K14</f>
        <v>2007200</v>
      </c>
      <c r="D14" s="92">
        <v>949019</v>
      </c>
      <c r="E14" s="92">
        <v>0</v>
      </c>
      <c r="F14" s="92">
        <v>1058181</v>
      </c>
      <c r="G14" s="92">
        <v>0</v>
      </c>
      <c r="H14" s="92">
        <v>0</v>
      </c>
      <c r="I14" s="92">
        <v>0</v>
      </c>
      <c r="J14" s="92">
        <v>0</v>
      </c>
      <c r="K14" s="92">
        <v>0</v>
      </c>
      <c r="L14" s="92"/>
      <c r="M14" s="92"/>
      <c r="N14" s="30"/>
      <c r="O14" s="30"/>
      <c r="P14" s="30"/>
    </row>
    <row r="15" spans="1:16" ht="14.25">
      <c r="A15" s="50">
        <v>2040212</v>
      </c>
      <c r="B15" s="50" t="s">
        <v>82</v>
      </c>
      <c r="C15" s="92">
        <f>D15+E15+F15</f>
        <v>12445000</v>
      </c>
      <c r="D15" s="92"/>
      <c r="E15" s="92">
        <v>2455222</v>
      </c>
      <c r="F15" s="92">
        <v>9989778</v>
      </c>
      <c r="G15" s="92">
        <v>0</v>
      </c>
      <c r="H15" s="92">
        <v>0</v>
      </c>
      <c r="I15" s="92">
        <v>0</v>
      </c>
      <c r="J15" s="92">
        <v>0</v>
      </c>
      <c r="K15" s="92">
        <v>0</v>
      </c>
      <c r="L15" s="92"/>
      <c r="M15" s="92"/>
      <c r="N15" s="30"/>
      <c r="O15" s="30"/>
      <c r="P15" s="30"/>
    </row>
    <row r="16" spans="1:16" ht="14.25">
      <c r="A16" s="50">
        <v>2040216</v>
      </c>
      <c r="B16" s="50" t="s">
        <v>83</v>
      </c>
      <c r="C16" s="92">
        <v>800000</v>
      </c>
      <c r="D16" s="92">
        <v>800000</v>
      </c>
      <c r="E16" s="92">
        <v>0</v>
      </c>
      <c r="F16" s="92">
        <v>0</v>
      </c>
      <c r="G16" s="92">
        <v>0</v>
      </c>
      <c r="H16" s="92">
        <v>0</v>
      </c>
      <c r="I16" s="92">
        <v>0</v>
      </c>
      <c r="J16" s="92">
        <v>0</v>
      </c>
      <c r="K16" s="92">
        <v>0</v>
      </c>
      <c r="L16" s="92"/>
      <c r="M16" s="92"/>
      <c r="N16" s="30"/>
      <c r="O16" s="30"/>
      <c r="P16" s="30"/>
    </row>
    <row r="17" spans="1:16" ht="14.25">
      <c r="A17" s="50">
        <v>207</v>
      </c>
      <c r="B17" s="51" t="s">
        <v>84</v>
      </c>
      <c r="C17" s="92">
        <v>1930810</v>
      </c>
      <c r="D17" s="92">
        <v>1930810</v>
      </c>
      <c r="E17" s="92"/>
      <c r="F17" s="92"/>
      <c r="G17" s="92"/>
      <c r="H17" s="92"/>
      <c r="I17" s="92"/>
      <c r="J17" s="92"/>
      <c r="K17" s="92"/>
      <c r="L17" s="92"/>
      <c r="M17" s="92"/>
      <c r="N17" s="30"/>
      <c r="O17" s="30"/>
      <c r="P17" s="30"/>
    </row>
    <row r="18" spans="1:16" ht="14.25">
      <c r="A18" s="50">
        <v>20799</v>
      </c>
      <c r="B18" s="50" t="s">
        <v>85</v>
      </c>
      <c r="C18" s="92">
        <v>1930810</v>
      </c>
      <c r="D18" s="92">
        <v>1930810</v>
      </c>
      <c r="E18" s="92"/>
      <c r="F18" s="92"/>
      <c r="G18" s="92"/>
      <c r="H18" s="92"/>
      <c r="I18" s="92"/>
      <c r="J18" s="92"/>
      <c r="K18" s="92"/>
      <c r="L18" s="92"/>
      <c r="M18" s="92">
        <v>0</v>
      </c>
      <c r="N18" s="30"/>
      <c r="O18" s="30"/>
      <c r="P18" s="30"/>
    </row>
    <row r="19" spans="1:16" ht="14.25">
      <c r="A19" s="50">
        <v>2079999</v>
      </c>
      <c r="B19" s="50" t="s">
        <v>85</v>
      </c>
      <c r="C19" s="92">
        <v>1930810</v>
      </c>
      <c r="D19" s="92">
        <v>1930810</v>
      </c>
      <c r="E19" s="92"/>
      <c r="F19" s="92"/>
      <c r="G19" s="92"/>
      <c r="H19" s="92"/>
      <c r="I19" s="92"/>
      <c r="J19" s="92"/>
      <c r="K19" s="92"/>
      <c r="L19" s="92"/>
      <c r="M19" s="92"/>
      <c r="N19" s="30"/>
      <c r="O19" s="30"/>
      <c r="P19" s="30"/>
    </row>
    <row r="20" spans="1:16" ht="14.25">
      <c r="A20" s="50"/>
      <c r="B20" s="50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30"/>
      <c r="O20" s="30"/>
      <c r="P20" s="30"/>
    </row>
    <row r="21" spans="1:16" ht="14.25">
      <c r="A21" s="50"/>
      <c r="B21" s="5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</row>
    <row r="22" spans="1:16" ht="14.25">
      <c r="A22" s="50"/>
      <c r="B22" s="5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</row>
    <row r="23" spans="1:16" ht="14.25">
      <c r="A23" s="50"/>
      <c r="B23" s="51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</row>
    <row r="24" spans="1:16" ht="14.25">
      <c r="A24" s="50"/>
      <c r="B24" s="5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</row>
    <row r="25" spans="1:16" ht="14.25">
      <c r="A25" s="50"/>
      <c r="B25" s="5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</row>
    <row r="26" spans="1:16" ht="14.25">
      <c r="A26" s="50"/>
      <c r="B26" s="5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</row>
    <row r="27" spans="1:16" ht="14.25">
      <c r="A27" s="50"/>
      <c r="B27" s="5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</row>
    <row r="28" spans="1:16" ht="14.25">
      <c r="A28" s="50"/>
      <c r="B28" s="5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</row>
    <row r="29" spans="1:16" ht="14.25">
      <c r="A29" s="107" t="s">
        <v>86</v>
      </c>
      <c r="B29" s="108"/>
      <c r="C29" s="108"/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108"/>
      <c r="O29" s="108"/>
      <c r="P29" s="111"/>
    </row>
    <row r="30" spans="1:2" ht="14.25">
      <c r="A30" s="48" t="s">
        <v>87</v>
      </c>
      <c r="B30" s="109"/>
    </row>
  </sheetData>
  <sheetProtection/>
  <mergeCells count="22">
    <mergeCell ref="A2:P2"/>
    <mergeCell ref="A4:B4"/>
    <mergeCell ref="E4:I4"/>
    <mergeCell ref="J4:K4"/>
    <mergeCell ref="A7:B7"/>
    <mergeCell ref="A29:P29"/>
    <mergeCell ref="A5:A6"/>
    <mergeCell ref="B5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4:L6"/>
    <mergeCell ref="M4:M6"/>
    <mergeCell ref="N4:N6"/>
    <mergeCell ref="O4:O6"/>
    <mergeCell ref="P4:P6"/>
  </mergeCells>
  <printOptions/>
  <pageMargins left="0.75" right="0.75" top="1" bottom="1" header="0.5" footer="0.5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Z27"/>
  <sheetViews>
    <sheetView workbookViewId="0" topLeftCell="A1">
      <selection activeCell="A1" sqref="A1:G26"/>
    </sheetView>
  </sheetViews>
  <sheetFormatPr defaultColWidth="9.00390625" defaultRowHeight="14.25"/>
  <cols>
    <col min="1" max="1" width="8.625" style="0" customWidth="1"/>
    <col min="2" max="2" width="28.875" style="0" customWidth="1"/>
    <col min="3" max="7" width="16.375" style="0" customWidth="1"/>
  </cols>
  <sheetData>
    <row r="1" ht="14.25">
      <c r="A1" t="s">
        <v>88</v>
      </c>
    </row>
    <row r="2" spans="1:17" ht="22.5">
      <c r="A2" s="49" t="s">
        <v>89</v>
      </c>
      <c r="B2" s="49"/>
      <c r="C2" s="49"/>
      <c r="D2" s="49"/>
      <c r="E2" s="49"/>
      <c r="F2" s="49"/>
      <c r="G2" s="49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234" ht="13.5" customHeight="1">
      <c r="A3" s="17" t="s">
        <v>2</v>
      </c>
      <c r="B3" s="88"/>
      <c r="C3" s="89"/>
      <c r="D3" s="24"/>
      <c r="E3" s="24"/>
      <c r="F3" s="24"/>
      <c r="G3" s="90" t="s">
        <v>3</v>
      </c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4"/>
      <c r="CY3" s="24"/>
      <c r="CZ3" s="24"/>
      <c r="DA3" s="24"/>
      <c r="DB3" s="24"/>
      <c r="DC3" s="24"/>
      <c r="DD3" s="24"/>
      <c r="DE3" s="24"/>
      <c r="DF3" s="24"/>
      <c r="DG3" s="24"/>
      <c r="DH3" s="24"/>
      <c r="DI3" s="24"/>
      <c r="DJ3" s="24"/>
      <c r="DK3" s="24"/>
      <c r="DL3" s="24"/>
      <c r="DM3" s="24"/>
      <c r="DN3" s="24"/>
      <c r="DO3" s="24"/>
      <c r="DP3" s="24"/>
      <c r="DQ3" s="24"/>
      <c r="DR3" s="24"/>
      <c r="DS3" s="24"/>
      <c r="DT3" s="24"/>
      <c r="DU3" s="24"/>
      <c r="DV3" s="24"/>
      <c r="DW3" s="24"/>
      <c r="DX3" s="24"/>
      <c r="DY3" s="24"/>
      <c r="DZ3" s="24"/>
      <c r="EA3" s="24"/>
      <c r="EB3" s="24"/>
      <c r="EC3" s="24"/>
      <c r="ED3" s="24"/>
      <c r="EE3" s="24"/>
      <c r="EF3" s="24"/>
      <c r="EG3" s="24"/>
      <c r="EH3" s="24"/>
      <c r="EI3" s="24"/>
      <c r="EJ3" s="24"/>
      <c r="EK3" s="24"/>
      <c r="EL3" s="24"/>
      <c r="EM3" s="24"/>
      <c r="EN3" s="24"/>
      <c r="EO3" s="24"/>
      <c r="EP3" s="24"/>
      <c r="EQ3" s="24"/>
      <c r="ER3" s="24"/>
      <c r="ES3" s="24"/>
      <c r="ET3" s="24"/>
      <c r="EU3" s="24"/>
      <c r="EV3" s="24"/>
      <c r="EW3" s="24"/>
      <c r="EX3" s="24"/>
      <c r="EY3" s="24"/>
      <c r="EZ3" s="24"/>
      <c r="FA3" s="24"/>
      <c r="FB3" s="24"/>
      <c r="FC3" s="24"/>
      <c r="FD3" s="24"/>
      <c r="FE3" s="24"/>
      <c r="FF3" s="24"/>
      <c r="FG3" s="24"/>
      <c r="FH3" s="24"/>
      <c r="FI3" s="24"/>
      <c r="FJ3" s="24"/>
      <c r="FK3" s="24"/>
      <c r="FL3" s="24"/>
      <c r="FM3" s="24"/>
      <c r="FN3" s="24"/>
      <c r="FO3" s="24"/>
      <c r="FP3" s="24"/>
      <c r="FQ3" s="24"/>
      <c r="FR3" s="24"/>
      <c r="FS3" s="24"/>
      <c r="FT3" s="24"/>
      <c r="FU3" s="24"/>
      <c r="FV3" s="24"/>
      <c r="FW3" s="24"/>
      <c r="FX3" s="24"/>
      <c r="FY3" s="24"/>
      <c r="FZ3" s="24"/>
      <c r="GA3" s="24"/>
      <c r="GB3" s="24"/>
      <c r="GC3" s="24"/>
      <c r="GD3" s="24"/>
      <c r="GE3" s="24"/>
      <c r="GF3" s="24"/>
      <c r="GG3" s="24"/>
      <c r="GH3" s="24"/>
      <c r="GI3" s="24"/>
      <c r="GJ3" s="24"/>
      <c r="GK3" s="24"/>
      <c r="GL3" s="24"/>
      <c r="GM3" s="24"/>
      <c r="GN3" s="24"/>
      <c r="GO3" s="24"/>
      <c r="GP3" s="24"/>
      <c r="GQ3" s="24"/>
      <c r="GR3" s="24"/>
      <c r="GS3" s="24"/>
      <c r="GT3" s="24"/>
      <c r="GU3" s="24"/>
      <c r="GV3" s="24"/>
      <c r="GW3" s="24"/>
      <c r="GX3" s="24"/>
      <c r="GY3" s="24"/>
      <c r="GZ3" s="24"/>
      <c r="HA3" s="24"/>
      <c r="HB3" s="24"/>
      <c r="HC3" s="24"/>
      <c r="HD3" s="24"/>
      <c r="HE3" s="24"/>
      <c r="HF3" s="24"/>
      <c r="HG3" s="24"/>
      <c r="HH3" s="24"/>
      <c r="HI3" s="24"/>
      <c r="HJ3" s="24"/>
      <c r="HK3" s="24"/>
      <c r="HL3" s="24"/>
      <c r="HM3" s="24"/>
      <c r="HN3" s="24"/>
      <c r="HO3" s="24"/>
      <c r="HP3" s="24"/>
      <c r="HQ3" s="24"/>
      <c r="HR3" s="24"/>
      <c r="HS3" s="24"/>
      <c r="HT3" s="24"/>
      <c r="HU3" s="24"/>
      <c r="HV3" s="24"/>
      <c r="HW3" s="24"/>
      <c r="HX3" s="24"/>
      <c r="HY3" s="24"/>
      <c r="HZ3" s="24"/>
    </row>
    <row r="4" spans="1:234" ht="28.5" customHeight="1">
      <c r="A4" s="91" t="s">
        <v>66</v>
      </c>
      <c r="B4" s="91" t="s">
        <v>67</v>
      </c>
      <c r="C4" s="92" t="s">
        <v>75</v>
      </c>
      <c r="D4" s="92" t="s">
        <v>90</v>
      </c>
      <c r="E4" s="92" t="s">
        <v>91</v>
      </c>
      <c r="F4" s="92" t="s">
        <v>92</v>
      </c>
      <c r="G4" s="92" t="s">
        <v>93</v>
      </c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  <c r="EJ4" s="24"/>
      <c r="EK4" s="24"/>
      <c r="EL4" s="24"/>
      <c r="EM4" s="24"/>
      <c r="EN4" s="24"/>
      <c r="EO4" s="24"/>
      <c r="EP4" s="24"/>
      <c r="EQ4" s="24"/>
      <c r="ER4" s="24"/>
      <c r="ES4" s="24"/>
      <c r="ET4" s="24"/>
      <c r="EU4" s="24"/>
      <c r="EV4" s="24"/>
      <c r="EW4" s="24"/>
      <c r="EX4" s="24"/>
      <c r="EY4" s="24"/>
      <c r="EZ4" s="24"/>
      <c r="FA4" s="24"/>
      <c r="FB4" s="24"/>
      <c r="FC4" s="24"/>
      <c r="FD4" s="24"/>
      <c r="FE4" s="24"/>
      <c r="FF4" s="24"/>
      <c r="FG4" s="24"/>
      <c r="FH4" s="24"/>
      <c r="FI4" s="24"/>
      <c r="FJ4" s="24"/>
      <c r="FK4" s="24"/>
      <c r="FL4" s="24"/>
      <c r="FM4" s="24"/>
      <c r="FN4" s="24"/>
      <c r="FO4" s="24"/>
      <c r="FP4" s="24"/>
      <c r="FQ4" s="24"/>
      <c r="FR4" s="24"/>
      <c r="FS4" s="24"/>
      <c r="FT4" s="24"/>
      <c r="FU4" s="24"/>
      <c r="FV4" s="24"/>
      <c r="FW4" s="24"/>
      <c r="FX4" s="24"/>
      <c r="FY4" s="24"/>
      <c r="FZ4" s="24"/>
      <c r="GA4" s="24"/>
      <c r="GB4" s="24"/>
      <c r="GC4" s="24"/>
      <c r="GD4" s="24"/>
      <c r="GE4" s="24"/>
      <c r="GF4" s="24"/>
      <c r="GG4" s="24"/>
      <c r="GH4" s="24"/>
      <c r="GI4" s="24"/>
      <c r="GJ4" s="24"/>
      <c r="GK4" s="24"/>
      <c r="GL4" s="24"/>
      <c r="GM4" s="24"/>
      <c r="GN4" s="24"/>
      <c r="GO4" s="24"/>
      <c r="GP4" s="24"/>
      <c r="GQ4" s="24"/>
      <c r="GR4" s="24"/>
      <c r="GS4" s="24"/>
      <c r="GT4" s="24"/>
      <c r="GU4" s="24"/>
      <c r="GV4" s="24"/>
      <c r="GW4" s="24"/>
      <c r="GX4" s="24"/>
      <c r="GY4" s="24"/>
      <c r="GZ4" s="24"/>
      <c r="HA4" s="24"/>
      <c r="HB4" s="24"/>
      <c r="HC4" s="24"/>
      <c r="HD4" s="24"/>
      <c r="HE4" s="24"/>
      <c r="HF4" s="24"/>
      <c r="HG4" s="24"/>
      <c r="HH4" s="24"/>
      <c r="HI4" s="24"/>
      <c r="HJ4" s="24"/>
      <c r="HK4" s="24"/>
      <c r="HL4" s="24"/>
      <c r="HM4" s="24"/>
      <c r="HN4" s="24"/>
      <c r="HO4" s="24"/>
      <c r="HP4" s="24"/>
      <c r="HQ4" s="24"/>
      <c r="HR4" s="24"/>
      <c r="HS4" s="24"/>
      <c r="HT4" s="24"/>
      <c r="HU4" s="24"/>
      <c r="HV4" s="24"/>
      <c r="HW4" s="24"/>
      <c r="HX4" s="24"/>
      <c r="HY4" s="24"/>
      <c r="HZ4" s="24"/>
    </row>
    <row r="5" spans="1:7" s="14" customFormat="1" ht="21" customHeight="1">
      <c r="A5" s="93"/>
      <c r="B5" s="93"/>
      <c r="C5" s="92"/>
      <c r="D5" s="92"/>
      <c r="E5" s="92"/>
      <c r="F5" s="92"/>
      <c r="G5" s="92"/>
    </row>
    <row r="6" spans="1:7" s="14" customFormat="1" ht="21" customHeight="1">
      <c r="A6" s="94" t="s">
        <v>75</v>
      </c>
      <c r="B6" s="95"/>
      <c r="C6" s="92">
        <f>C7+C10+C16</f>
        <v>22843417</v>
      </c>
      <c r="D6" s="92">
        <f>D7+D10+D16</f>
        <v>22843417</v>
      </c>
      <c r="E6" s="92"/>
      <c r="F6" s="92"/>
      <c r="G6" s="92"/>
    </row>
    <row r="7" spans="1:7" ht="14.25">
      <c r="A7" s="50">
        <v>201</v>
      </c>
      <c r="B7" s="51" t="s">
        <v>76</v>
      </c>
      <c r="C7" s="92">
        <v>20000</v>
      </c>
      <c r="D7" s="92">
        <v>20000</v>
      </c>
      <c r="E7" s="30"/>
      <c r="F7" s="30"/>
      <c r="G7" s="30"/>
    </row>
    <row r="8" spans="1:7" ht="14.25">
      <c r="A8" s="50">
        <v>20199</v>
      </c>
      <c r="B8" s="51" t="s">
        <v>77</v>
      </c>
      <c r="C8" s="92">
        <v>20000</v>
      </c>
      <c r="D8" s="92">
        <v>20000</v>
      </c>
      <c r="E8" s="30"/>
      <c r="F8" s="30"/>
      <c r="G8" s="30"/>
    </row>
    <row r="9" spans="1:7" ht="14.25">
      <c r="A9" s="50">
        <v>2019999</v>
      </c>
      <c r="B9" s="51" t="s">
        <v>77</v>
      </c>
      <c r="C9" s="92">
        <v>20000</v>
      </c>
      <c r="D9" s="92">
        <v>20000</v>
      </c>
      <c r="E9" s="30"/>
      <c r="F9" s="30"/>
      <c r="G9" s="30"/>
    </row>
    <row r="10" spans="1:7" ht="14.25">
      <c r="A10" s="50">
        <v>204</v>
      </c>
      <c r="B10" s="51" t="s">
        <v>78</v>
      </c>
      <c r="C10" s="92">
        <f>C11</f>
        <v>20892607</v>
      </c>
      <c r="D10" s="92">
        <f>D11</f>
        <v>20892607</v>
      </c>
      <c r="E10" s="30"/>
      <c r="F10" s="30"/>
      <c r="G10" s="30"/>
    </row>
    <row r="11" spans="1:7" ht="14.25">
      <c r="A11" s="50">
        <v>20402</v>
      </c>
      <c r="B11" s="50" t="s">
        <v>79</v>
      </c>
      <c r="C11" s="92">
        <f>C12+C13+C14+C15</f>
        <v>20892607</v>
      </c>
      <c r="D11" s="92">
        <f>D12+D13+D14+D15</f>
        <v>20892607</v>
      </c>
      <c r="E11" s="30"/>
      <c r="F11" s="30"/>
      <c r="G11" s="30"/>
    </row>
    <row r="12" spans="1:7" ht="14.25">
      <c r="A12" s="50">
        <v>2010201</v>
      </c>
      <c r="B12" s="50" t="s">
        <v>80</v>
      </c>
      <c r="C12" s="92">
        <v>5640407</v>
      </c>
      <c r="D12" s="92">
        <v>5640407</v>
      </c>
      <c r="E12" s="30"/>
      <c r="F12" s="30"/>
      <c r="G12" s="30"/>
    </row>
    <row r="13" spans="1:7" ht="14.25">
      <c r="A13" s="50">
        <v>20402022</v>
      </c>
      <c r="B13" s="50" t="s">
        <v>81</v>
      </c>
      <c r="C13" s="92">
        <v>2007200</v>
      </c>
      <c r="D13" s="92">
        <v>2007200</v>
      </c>
      <c r="E13" s="30"/>
      <c r="F13" s="30"/>
      <c r="G13" s="30"/>
    </row>
    <row r="14" spans="1:7" ht="14.25">
      <c r="A14" s="50">
        <v>2040212</v>
      </c>
      <c r="B14" s="50" t="s">
        <v>82</v>
      </c>
      <c r="C14" s="92">
        <v>12445000</v>
      </c>
      <c r="D14" s="92">
        <v>12445000</v>
      </c>
      <c r="E14" s="30"/>
      <c r="F14" s="30"/>
      <c r="G14" s="30"/>
    </row>
    <row r="15" spans="1:7" ht="14.25">
      <c r="A15" s="50">
        <v>2040216</v>
      </c>
      <c r="B15" s="50" t="s">
        <v>83</v>
      </c>
      <c r="C15" s="92">
        <v>800000</v>
      </c>
      <c r="D15" s="92">
        <v>800000</v>
      </c>
      <c r="E15" s="30"/>
      <c r="F15" s="30"/>
      <c r="G15" s="30"/>
    </row>
    <row r="16" spans="1:7" ht="14.25">
      <c r="A16" s="50">
        <v>207</v>
      </c>
      <c r="B16" s="51" t="s">
        <v>84</v>
      </c>
      <c r="C16" s="92">
        <v>1930810</v>
      </c>
      <c r="D16" s="92">
        <v>1930810</v>
      </c>
      <c r="E16" s="30"/>
      <c r="F16" s="30"/>
      <c r="G16" s="30"/>
    </row>
    <row r="17" spans="1:7" ht="14.25">
      <c r="A17" s="50">
        <v>20799</v>
      </c>
      <c r="B17" s="50" t="s">
        <v>85</v>
      </c>
      <c r="C17" s="92">
        <v>1930810</v>
      </c>
      <c r="D17" s="92">
        <v>1930810</v>
      </c>
      <c r="E17" s="30"/>
      <c r="F17" s="30"/>
      <c r="G17" s="30"/>
    </row>
    <row r="18" spans="1:7" ht="14.25">
      <c r="A18" s="50">
        <v>2079999</v>
      </c>
      <c r="B18" s="50" t="s">
        <v>85</v>
      </c>
      <c r="C18" s="92">
        <v>1930810</v>
      </c>
      <c r="D18" s="92">
        <v>1930810</v>
      </c>
      <c r="E18" s="30"/>
      <c r="F18" s="30"/>
      <c r="G18" s="30"/>
    </row>
    <row r="19" spans="1:7" ht="14.25">
      <c r="A19" s="50"/>
      <c r="B19" s="50"/>
      <c r="C19" s="92"/>
      <c r="D19" s="92"/>
      <c r="E19" s="30"/>
      <c r="F19" s="30"/>
      <c r="G19" s="30"/>
    </row>
    <row r="20" spans="1:7" ht="14.25">
      <c r="A20" s="50"/>
      <c r="B20" s="51"/>
      <c r="C20" s="96"/>
      <c r="D20" s="52"/>
      <c r="E20" s="30"/>
      <c r="F20" s="30"/>
      <c r="G20" s="30"/>
    </row>
    <row r="21" spans="1:7" ht="14.25">
      <c r="A21" s="50"/>
      <c r="B21" s="50"/>
      <c r="C21" s="96"/>
      <c r="D21" s="52"/>
      <c r="E21" s="30"/>
      <c r="F21" s="30"/>
      <c r="G21" s="30"/>
    </row>
    <row r="22" spans="1:7" ht="14.25">
      <c r="A22" s="50"/>
      <c r="B22" s="50"/>
      <c r="C22" s="96"/>
      <c r="D22" s="52"/>
      <c r="E22" s="30"/>
      <c r="F22" s="30"/>
      <c r="G22" s="30"/>
    </row>
    <row r="23" spans="1:7" ht="14.25">
      <c r="A23" s="50"/>
      <c r="B23" s="50"/>
      <c r="C23" s="96"/>
      <c r="D23" s="52"/>
      <c r="E23" s="30"/>
      <c r="F23" s="30"/>
      <c r="G23" s="30"/>
    </row>
    <row r="24" spans="1:7" ht="14.25">
      <c r="A24" s="50"/>
      <c r="B24" s="50"/>
      <c r="C24" s="96"/>
      <c r="D24" s="52"/>
      <c r="E24" s="30"/>
      <c r="F24" s="30"/>
      <c r="G24" s="30"/>
    </row>
    <row r="25" spans="1:7" ht="15">
      <c r="A25" s="97"/>
      <c r="B25" s="97"/>
      <c r="C25" s="98"/>
      <c r="D25" s="99"/>
      <c r="E25" s="100"/>
      <c r="F25" s="100"/>
      <c r="G25" s="100"/>
    </row>
    <row r="26" spans="1:7" ht="15">
      <c r="A26" s="101"/>
      <c r="B26" s="102" t="s">
        <v>94</v>
      </c>
      <c r="C26" s="103"/>
      <c r="D26" s="104"/>
      <c r="E26" s="105"/>
      <c r="F26" s="105"/>
      <c r="G26" s="106"/>
    </row>
    <row r="27" spans="1:4" ht="18.75" customHeight="1">
      <c r="A27" s="48" t="s">
        <v>87</v>
      </c>
      <c r="B27" s="40"/>
      <c r="D27" s="40"/>
    </row>
  </sheetData>
  <sheetProtection/>
  <mergeCells count="9">
    <mergeCell ref="A2:G2"/>
    <mergeCell ref="A6:B6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9"/>
  <sheetViews>
    <sheetView workbookViewId="0" topLeftCell="A1">
      <selection activeCell="A1" sqref="A1:F31"/>
    </sheetView>
  </sheetViews>
  <sheetFormatPr defaultColWidth="9.00390625" defaultRowHeight="14.25"/>
  <cols>
    <col min="1" max="1" width="19.625" style="0" customWidth="1"/>
    <col min="2" max="2" width="11.00390625" style="0" customWidth="1"/>
    <col min="3" max="3" width="17.00390625" style="0" customWidth="1"/>
    <col min="4" max="4" width="8.375" style="0" customWidth="1"/>
    <col min="5" max="5" width="12.625" style="0" customWidth="1"/>
    <col min="6" max="6" width="10.125" style="0" customWidth="1"/>
  </cols>
  <sheetData>
    <row r="1" ht="14.25">
      <c r="A1" t="s">
        <v>95</v>
      </c>
    </row>
    <row r="2" spans="1:6" ht="21" customHeight="1">
      <c r="A2" s="49" t="s">
        <v>96</v>
      </c>
      <c r="B2" s="49"/>
      <c r="C2" s="49"/>
      <c r="D2" s="49"/>
      <c r="E2" s="49"/>
      <c r="F2" s="49"/>
    </row>
    <row r="3" spans="1:6" ht="15" customHeight="1">
      <c r="A3" s="17" t="s">
        <v>2</v>
      </c>
      <c r="B3" s="40"/>
      <c r="F3" s="41" t="s">
        <v>3</v>
      </c>
    </row>
    <row r="4" spans="1:6" ht="22.5" customHeight="1">
      <c r="A4" s="22" t="s">
        <v>4</v>
      </c>
      <c r="B4" s="22"/>
      <c r="C4" s="22" t="s">
        <v>5</v>
      </c>
      <c r="D4" s="22"/>
      <c r="E4" s="22"/>
      <c r="F4" s="22"/>
    </row>
    <row r="5" spans="1:6" ht="30" customHeight="1">
      <c r="A5" s="54" t="s">
        <v>6</v>
      </c>
      <c r="B5" s="55" t="s">
        <v>97</v>
      </c>
      <c r="C5" s="54" t="s">
        <v>8</v>
      </c>
      <c r="D5" s="56" t="s">
        <v>57</v>
      </c>
      <c r="E5" s="57" t="s">
        <v>98</v>
      </c>
      <c r="F5" s="54" t="s">
        <v>99</v>
      </c>
    </row>
    <row r="6" spans="1:6" ht="22.5" customHeight="1">
      <c r="A6" s="58" t="s">
        <v>100</v>
      </c>
      <c r="B6" s="59">
        <f>B7+B8</f>
        <v>22843617</v>
      </c>
      <c r="C6" s="60" t="s">
        <v>10</v>
      </c>
      <c r="D6" s="61">
        <v>20000</v>
      </c>
      <c r="E6" s="61">
        <v>20000</v>
      </c>
      <c r="F6" s="22"/>
    </row>
    <row r="7" spans="1:6" ht="22.5" customHeight="1">
      <c r="A7" s="62" t="s">
        <v>101</v>
      </c>
      <c r="B7" s="63">
        <v>22843617</v>
      </c>
      <c r="C7" s="64" t="s">
        <v>12</v>
      </c>
      <c r="D7" s="65"/>
      <c r="E7" s="65"/>
      <c r="F7" s="66"/>
    </row>
    <row r="8" spans="1:6" ht="22.5" customHeight="1">
      <c r="A8" s="62" t="s">
        <v>102</v>
      </c>
      <c r="B8" s="59"/>
      <c r="C8" s="64" t="s">
        <v>14</v>
      </c>
      <c r="D8" s="65">
        <v>20892807</v>
      </c>
      <c r="E8" s="65">
        <v>20892807</v>
      </c>
      <c r="F8" s="67"/>
    </row>
    <row r="9" spans="1:6" ht="22.5" customHeight="1">
      <c r="A9" s="68"/>
      <c r="B9" s="69"/>
      <c r="C9" s="64" t="s">
        <v>16</v>
      </c>
      <c r="D9" s="65"/>
      <c r="E9" s="65"/>
      <c r="F9" s="67"/>
    </row>
    <row r="10" spans="1:10" ht="22.5" customHeight="1">
      <c r="A10" s="68"/>
      <c r="B10" s="69"/>
      <c r="C10" s="64" t="s">
        <v>18</v>
      </c>
      <c r="D10" s="70"/>
      <c r="E10" s="70"/>
      <c r="F10" s="71"/>
      <c r="J10" s="76"/>
    </row>
    <row r="11" spans="1:6" ht="22.5" customHeight="1">
      <c r="A11" s="68"/>
      <c r="B11" s="69"/>
      <c r="C11" s="64" t="s">
        <v>20</v>
      </c>
      <c r="D11" s="72">
        <v>1930810</v>
      </c>
      <c r="E11" s="72">
        <v>1930810</v>
      </c>
      <c r="F11" s="73"/>
    </row>
    <row r="12" spans="1:6" ht="22.5" customHeight="1">
      <c r="A12" s="58"/>
      <c r="B12" s="69"/>
      <c r="C12" s="64" t="s">
        <v>22</v>
      </c>
      <c r="D12" s="61"/>
      <c r="E12" s="61"/>
      <c r="F12" s="66"/>
    </row>
    <row r="13" spans="1:6" ht="22.5" customHeight="1">
      <c r="A13" s="74" t="s">
        <v>103</v>
      </c>
      <c r="B13" s="63">
        <v>0</v>
      </c>
      <c r="C13" s="64" t="s">
        <v>24</v>
      </c>
      <c r="D13" s="70"/>
      <c r="E13" s="70"/>
      <c r="F13" s="71"/>
    </row>
    <row r="14" spans="1:6" ht="22.5" customHeight="1">
      <c r="A14" s="75"/>
      <c r="B14" s="59"/>
      <c r="C14" s="64" t="s">
        <v>26</v>
      </c>
      <c r="D14" s="72"/>
      <c r="E14" s="72"/>
      <c r="F14" s="73"/>
    </row>
    <row r="15" spans="1:6" ht="22.5" customHeight="1">
      <c r="A15" s="75"/>
      <c r="B15" s="69"/>
      <c r="C15" s="64" t="s">
        <v>28</v>
      </c>
      <c r="D15" s="72"/>
      <c r="E15" s="72"/>
      <c r="F15" s="73"/>
    </row>
    <row r="16" spans="1:7" ht="22.5" customHeight="1">
      <c r="A16" s="68"/>
      <c r="B16" s="69"/>
      <c r="C16" s="64" t="s">
        <v>30</v>
      </c>
      <c r="D16" s="72"/>
      <c r="E16" s="72"/>
      <c r="F16" s="73"/>
      <c r="G16" s="76"/>
    </row>
    <row r="17" spans="1:6" ht="22.5" customHeight="1">
      <c r="A17" s="74"/>
      <c r="B17" s="63"/>
      <c r="C17" s="64" t="s">
        <v>32</v>
      </c>
      <c r="D17" s="72"/>
      <c r="E17" s="72"/>
      <c r="F17" s="73"/>
    </row>
    <row r="18" spans="1:6" ht="22.5" customHeight="1">
      <c r="A18" s="68"/>
      <c r="B18" s="59"/>
      <c r="C18" s="64" t="s">
        <v>34</v>
      </c>
      <c r="D18" s="72"/>
      <c r="E18" s="72"/>
      <c r="F18" s="73"/>
    </row>
    <row r="19" spans="1:6" ht="22.5" customHeight="1">
      <c r="A19" s="68"/>
      <c r="B19" s="69"/>
      <c r="C19" s="64" t="s">
        <v>36</v>
      </c>
      <c r="D19" s="61"/>
      <c r="E19" s="61"/>
      <c r="F19" s="66"/>
    </row>
    <row r="20" spans="1:6" ht="22.5" customHeight="1">
      <c r="A20" s="68"/>
      <c r="B20" s="69"/>
      <c r="C20" s="64" t="s">
        <v>38</v>
      </c>
      <c r="D20" s="65"/>
      <c r="E20" s="65"/>
      <c r="F20" s="67"/>
    </row>
    <row r="21" spans="1:6" ht="22.5" customHeight="1">
      <c r="A21" s="68"/>
      <c r="B21" s="77"/>
      <c r="C21" s="64" t="s">
        <v>40</v>
      </c>
      <c r="D21" s="65"/>
      <c r="E21" s="65"/>
      <c r="F21" s="67"/>
    </row>
    <row r="22" spans="1:6" ht="22.5" customHeight="1">
      <c r="A22" s="68"/>
      <c r="B22" s="59"/>
      <c r="C22" s="64" t="s">
        <v>42</v>
      </c>
      <c r="D22" s="65"/>
      <c r="E22" s="65"/>
      <c r="F22" s="78"/>
    </row>
    <row r="23" spans="1:6" ht="22.5" customHeight="1">
      <c r="A23" s="68"/>
      <c r="B23" s="69"/>
      <c r="C23" s="64" t="s">
        <v>44</v>
      </c>
      <c r="D23" s="61"/>
      <c r="E23" s="61"/>
      <c r="F23" s="79"/>
    </row>
    <row r="24" spans="1:6" ht="22.5" customHeight="1">
      <c r="A24" s="68"/>
      <c r="B24" s="77"/>
      <c r="C24" s="64" t="s">
        <v>45</v>
      </c>
      <c r="D24" s="61"/>
      <c r="E24" s="61"/>
      <c r="F24" s="79"/>
    </row>
    <row r="25" spans="1:6" ht="16.5" customHeight="1">
      <c r="A25" s="80"/>
      <c r="B25" s="63"/>
      <c r="C25" s="64" t="s">
        <v>46</v>
      </c>
      <c r="D25" s="61"/>
      <c r="E25" s="61"/>
      <c r="F25" s="79"/>
    </row>
    <row r="26" spans="1:6" ht="20.25" customHeight="1">
      <c r="A26" s="81"/>
      <c r="B26" s="82"/>
      <c r="C26" s="64" t="s">
        <v>47</v>
      </c>
      <c r="D26" s="61"/>
      <c r="E26" s="61"/>
      <c r="F26" s="83"/>
    </row>
    <row r="27" spans="1:6" ht="20.25" customHeight="1">
      <c r="A27" s="80"/>
      <c r="B27" s="82"/>
      <c r="C27" s="84" t="s">
        <v>49</v>
      </c>
      <c r="D27" s="85">
        <f>SUM(D6:D26)</f>
        <v>22843617</v>
      </c>
      <c r="E27" s="85">
        <f>SUM(E6:E26)</f>
        <v>22843617</v>
      </c>
      <c r="F27" s="83"/>
    </row>
    <row r="28" spans="1:6" ht="20.25" customHeight="1">
      <c r="A28" s="81"/>
      <c r="B28" s="82"/>
      <c r="C28" s="84" t="s">
        <v>51</v>
      </c>
      <c r="D28" s="85">
        <v>0</v>
      </c>
      <c r="E28" s="85">
        <f>B29-E27</f>
        <v>0</v>
      </c>
      <c r="F28" s="83"/>
    </row>
    <row r="29" spans="1:6" ht="17.25" customHeight="1">
      <c r="A29" s="86" t="s">
        <v>52</v>
      </c>
      <c r="B29" s="59">
        <f>B6+B13</f>
        <v>22843617</v>
      </c>
      <c r="C29" s="87" t="s">
        <v>53</v>
      </c>
      <c r="D29" s="87">
        <f>D27</f>
        <v>22843617</v>
      </c>
      <c r="E29" s="87">
        <f>E27</f>
        <v>22843617</v>
      </c>
      <c r="F29" s="83"/>
    </row>
  </sheetData>
  <sheetProtection/>
  <mergeCells count="3">
    <mergeCell ref="A2:F2"/>
    <mergeCell ref="A4:B4"/>
    <mergeCell ref="C4:F4"/>
  </mergeCells>
  <printOptions/>
  <pageMargins left="0.75" right="0.75" top="1" bottom="1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X35"/>
  <sheetViews>
    <sheetView workbookViewId="0" topLeftCell="A1">
      <selection activeCell="A1" sqref="A1:E38"/>
    </sheetView>
  </sheetViews>
  <sheetFormatPr defaultColWidth="9.00390625" defaultRowHeight="14.25"/>
  <cols>
    <col min="1" max="1" width="8.375" style="0" customWidth="1"/>
    <col min="2" max="2" width="21.50390625" style="0" customWidth="1"/>
    <col min="3" max="3" width="14.625" style="0" customWidth="1"/>
    <col min="4" max="4" width="10.75390625" style="0" customWidth="1"/>
    <col min="5" max="5" width="21.00390625" style="0" customWidth="1"/>
  </cols>
  <sheetData>
    <row r="1" ht="14.25">
      <c r="A1" t="s">
        <v>104</v>
      </c>
    </row>
    <row r="2" spans="1:7" ht="21" customHeight="1">
      <c r="A2" s="49" t="s">
        <v>105</v>
      </c>
      <c r="B2" s="49"/>
      <c r="C2" s="49"/>
      <c r="D2" s="49"/>
      <c r="E2" s="49"/>
      <c r="F2" s="16"/>
      <c r="G2" s="16"/>
    </row>
    <row r="3" spans="1:7" ht="15" customHeight="1">
      <c r="A3" s="17" t="s">
        <v>106</v>
      </c>
      <c r="B3" s="40"/>
      <c r="E3" s="41" t="s">
        <v>3</v>
      </c>
      <c r="G3" s="41"/>
    </row>
    <row r="4" spans="1:232" ht="28.5" customHeight="1">
      <c r="A4" s="42" t="s">
        <v>107</v>
      </c>
      <c r="B4" s="42"/>
      <c r="C4" s="42" t="s">
        <v>75</v>
      </c>
      <c r="D4" s="42" t="s">
        <v>90</v>
      </c>
      <c r="E4" s="42" t="s">
        <v>91</v>
      </c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  <c r="EJ4" s="24"/>
      <c r="EK4" s="24"/>
      <c r="EL4" s="24"/>
      <c r="EM4" s="24"/>
      <c r="EN4" s="24"/>
      <c r="EO4" s="24"/>
      <c r="EP4" s="24"/>
      <c r="EQ4" s="24"/>
      <c r="ER4" s="24"/>
      <c r="ES4" s="24"/>
      <c r="ET4" s="24"/>
      <c r="EU4" s="24"/>
      <c r="EV4" s="24"/>
      <c r="EW4" s="24"/>
      <c r="EX4" s="24"/>
      <c r="EY4" s="24"/>
      <c r="EZ4" s="24"/>
      <c r="FA4" s="24"/>
      <c r="FB4" s="24"/>
      <c r="FC4" s="24"/>
      <c r="FD4" s="24"/>
      <c r="FE4" s="24"/>
      <c r="FF4" s="24"/>
      <c r="FG4" s="24"/>
      <c r="FH4" s="24"/>
      <c r="FI4" s="24"/>
      <c r="FJ4" s="24"/>
      <c r="FK4" s="24"/>
      <c r="FL4" s="24"/>
      <c r="FM4" s="24"/>
      <c r="FN4" s="24"/>
      <c r="FO4" s="24"/>
      <c r="FP4" s="24"/>
      <c r="FQ4" s="24"/>
      <c r="FR4" s="24"/>
      <c r="FS4" s="24"/>
      <c r="FT4" s="24"/>
      <c r="FU4" s="24"/>
      <c r="FV4" s="24"/>
      <c r="FW4" s="24"/>
      <c r="FX4" s="24"/>
      <c r="FY4" s="24"/>
      <c r="FZ4" s="24"/>
      <c r="GA4" s="24"/>
      <c r="GB4" s="24"/>
      <c r="GC4" s="24"/>
      <c r="GD4" s="24"/>
      <c r="GE4" s="24"/>
      <c r="GF4" s="24"/>
      <c r="GG4" s="24"/>
      <c r="GH4" s="24"/>
      <c r="GI4" s="24"/>
      <c r="GJ4" s="24"/>
      <c r="GK4" s="24"/>
      <c r="GL4" s="24"/>
      <c r="GM4" s="24"/>
      <c r="GN4" s="24"/>
      <c r="GO4" s="24"/>
      <c r="GP4" s="24"/>
      <c r="GQ4" s="24"/>
      <c r="GR4" s="24"/>
      <c r="GS4" s="24"/>
      <c r="GT4" s="24"/>
      <c r="GU4" s="24"/>
      <c r="GV4" s="24"/>
      <c r="GW4" s="24"/>
      <c r="GX4" s="24"/>
      <c r="GY4" s="24"/>
      <c r="GZ4" s="24"/>
      <c r="HA4" s="24"/>
      <c r="HB4" s="24"/>
      <c r="HC4" s="24"/>
      <c r="HD4" s="24"/>
      <c r="HE4" s="24"/>
      <c r="HF4" s="24"/>
      <c r="HG4" s="24"/>
      <c r="HH4" s="24"/>
      <c r="HI4" s="24"/>
      <c r="HJ4" s="24"/>
      <c r="HK4" s="24"/>
      <c r="HL4" s="24"/>
      <c r="HM4" s="24"/>
      <c r="HN4" s="24"/>
      <c r="HO4" s="24"/>
      <c r="HP4" s="24"/>
      <c r="HQ4" s="24"/>
      <c r="HR4" s="24"/>
      <c r="HS4" s="24"/>
      <c r="HT4" s="24"/>
      <c r="HU4" s="24"/>
      <c r="HV4" s="24"/>
      <c r="HW4" s="24"/>
      <c r="HX4" s="24"/>
    </row>
    <row r="5" spans="1:5" s="14" customFormat="1" ht="21" customHeight="1">
      <c r="A5" s="43" t="s">
        <v>66</v>
      </c>
      <c r="B5" s="43" t="s">
        <v>67</v>
      </c>
      <c r="C5" s="42"/>
      <c r="D5" s="42"/>
      <c r="E5" s="42"/>
    </row>
    <row r="6" spans="1:5" s="14" customFormat="1" ht="21" customHeight="1">
      <c r="A6" s="44" t="s">
        <v>75</v>
      </c>
      <c r="B6" s="45"/>
      <c r="C6" s="42">
        <f>C7+C11+C25</f>
        <v>22843417</v>
      </c>
      <c r="D6" s="42">
        <f>D7+D11+D25</f>
        <v>22843417</v>
      </c>
      <c r="E6" s="42"/>
    </row>
    <row r="7" spans="1:5" ht="14.25">
      <c r="A7" s="50">
        <v>201</v>
      </c>
      <c r="B7" s="51" t="s">
        <v>76</v>
      </c>
      <c r="C7" s="42">
        <f>C8</f>
        <v>20000</v>
      </c>
      <c r="D7" s="42">
        <f>D8</f>
        <v>20000</v>
      </c>
      <c r="E7" s="52"/>
    </row>
    <row r="8" spans="1:5" ht="14.25">
      <c r="A8" s="50">
        <v>20199</v>
      </c>
      <c r="B8" s="50" t="s">
        <v>77</v>
      </c>
      <c r="C8" s="42">
        <v>20000</v>
      </c>
      <c r="D8" s="42">
        <v>20000</v>
      </c>
      <c r="E8" s="30"/>
    </row>
    <row r="9" spans="1:5" ht="14.25">
      <c r="A9" s="50">
        <v>2019999</v>
      </c>
      <c r="B9" s="50" t="s">
        <v>77</v>
      </c>
      <c r="C9" s="42">
        <v>20000</v>
      </c>
      <c r="D9" s="42">
        <v>20000</v>
      </c>
      <c r="E9" s="30"/>
    </row>
    <row r="10" spans="1:5" ht="14.25">
      <c r="A10" s="50">
        <v>204</v>
      </c>
      <c r="B10" s="51" t="s">
        <v>108</v>
      </c>
      <c r="C10" s="42"/>
      <c r="D10" s="42"/>
      <c r="E10" s="30"/>
    </row>
    <row r="11" spans="1:5" ht="14.25">
      <c r="A11" s="50">
        <v>20402</v>
      </c>
      <c r="B11" s="50" t="s">
        <v>109</v>
      </c>
      <c r="C11" s="42">
        <f>C12+C13+C14+C17+C1+C18+C20+C21+C22+C23+C24</f>
        <v>20892607</v>
      </c>
      <c r="D11" s="42">
        <f>D12+D13+D14+D17+D1+D18+D20+D21+D22+D23+D24</f>
        <v>20892607</v>
      </c>
      <c r="E11" s="52"/>
    </row>
    <row r="12" spans="1:5" ht="14.25">
      <c r="A12" s="50">
        <v>2040201</v>
      </c>
      <c r="B12" s="50" t="s">
        <v>110</v>
      </c>
      <c r="C12" s="42">
        <v>5640407</v>
      </c>
      <c r="D12" s="42">
        <v>5640407</v>
      </c>
      <c r="E12" s="30"/>
    </row>
    <row r="13" spans="1:5" ht="14.25">
      <c r="A13" s="50">
        <v>2040202</v>
      </c>
      <c r="B13" s="50" t="s">
        <v>111</v>
      </c>
      <c r="C13" s="42">
        <v>2007200</v>
      </c>
      <c r="D13" s="42">
        <v>2007200</v>
      </c>
      <c r="E13" s="30"/>
    </row>
    <row r="14" spans="1:5" ht="14.25">
      <c r="A14" s="50">
        <v>2040203</v>
      </c>
      <c r="B14" s="50" t="s">
        <v>112</v>
      </c>
      <c r="C14" s="42">
        <v>0</v>
      </c>
      <c r="D14" s="42">
        <v>0</v>
      </c>
      <c r="E14" s="30"/>
    </row>
    <row r="15" spans="1:5" ht="14.25">
      <c r="A15" s="50">
        <v>2040204</v>
      </c>
      <c r="B15" s="50" t="s">
        <v>113</v>
      </c>
      <c r="C15" s="42">
        <v>0</v>
      </c>
      <c r="D15" s="42">
        <v>0</v>
      </c>
      <c r="E15" s="30"/>
    </row>
    <row r="16" spans="1:5" ht="14.25">
      <c r="A16" s="50">
        <v>2040205</v>
      </c>
      <c r="B16" s="50" t="s">
        <v>114</v>
      </c>
      <c r="C16" s="42">
        <v>0</v>
      </c>
      <c r="D16" s="42">
        <v>0</v>
      </c>
      <c r="E16" s="30"/>
    </row>
    <row r="17" spans="1:5" ht="14.25">
      <c r="A17" s="50">
        <v>2040206</v>
      </c>
      <c r="B17" s="50" t="s">
        <v>115</v>
      </c>
      <c r="C17" s="42">
        <v>0</v>
      </c>
      <c r="D17" s="42">
        <v>0</v>
      </c>
      <c r="E17" s="30"/>
    </row>
    <row r="18" spans="1:5" ht="14.25">
      <c r="A18" s="50">
        <v>2040207</v>
      </c>
      <c r="B18" s="50" t="s">
        <v>116</v>
      </c>
      <c r="C18" s="42">
        <v>0</v>
      </c>
      <c r="D18" s="42">
        <v>0</v>
      </c>
      <c r="E18" s="30"/>
    </row>
    <row r="19" spans="1:5" ht="14.25">
      <c r="A19" s="50">
        <v>2040208</v>
      </c>
      <c r="B19" s="51" t="s">
        <v>117</v>
      </c>
      <c r="C19" s="42">
        <v>0</v>
      </c>
      <c r="D19" s="42">
        <v>0</v>
      </c>
      <c r="E19" s="30"/>
    </row>
    <row r="20" spans="1:5" ht="14.25">
      <c r="A20" s="50">
        <v>2040209</v>
      </c>
      <c r="B20" s="50" t="s">
        <v>118</v>
      </c>
      <c r="C20" s="42">
        <v>0</v>
      </c>
      <c r="D20" s="42">
        <v>0</v>
      </c>
      <c r="E20" s="30"/>
    </row>
    <row r="21" spans="1:5" ht="14.25">
      <c r="A21" s="50">
        <v>2040210</v>
      </c>
      <c r="B21" s="50" t="s">
        <v>119</v>
      </c>
      <c r="C21" s="42">
        <v>0</v>
      </c>
      <c r="D21" s="42">
        <v>0</v>
      </c>
      <c r="E21" s="30"/>
    </row>
    <row r="22" spans="1:5" ht="14.25">
      <c r="A22" s="50">
        <v>2040211</v>
      </c>
      <c r="B22" s="50" t="s">
        <v>120</v>
      </c>
      <c r="C22" s="42">
        <v>0</v>
      </c>
      <c r="D22" s="42">
        <v>0</v>
      </c>
      <c r="E22" s="30"/>
    </row>
    <row r="23" spans="1:5" ht="14.25">
      <c r="A23" s="50">
        <v>2040212</v>
      </c>
      <c r="B23" s="50" t="s">
        <v>121</v>
      </c>
      <c r="C23" s="42">
        <v>12445000</v>
      </c>
      <c r="D23" s="42">
        <v>12445000</v>
      </c>
      <c r="E23" s="30"/>
    </row>
    <row r="24" spans="1:5" ht="14.25">
      <c r="A24" s="50">
        <v>2010216</v>
      </c>
      <c r="B24" s="50" t="s">
        <v>122</v>
      </c>
      <c r="C24" s="42">
        <v>800000</v>
      </c>
      <c r="D24" s="42">
        <v>800000</v>
      </c>
      <c r="E24" s="30"/>
    </row>
    <row r="25" spans="1:5" ht="14.25">
      <c r="A25" s="50">
        <v>207</v>
      </c>
      <c r="B25" s="51" t="s">
        <v>84</v>
      </c>
      <c r="C25" s="42">
        <f>C26</f>
        <v>1930810</v>
      </c>
      <c r="D25" s="42">
        <f>D26</f>
        <v>1930810</v>
      </c>
      <c r="E25" s="52"/>
    </row>
    <row r="26" spans="1:5" ht="14.25">
      <c r="A26" s="50">
        <v>20799</v>
      </c>
      <c r="B26" s="50" t="s">
        <v>85</v>
      </c>
      <c r="C26" s="42">
        <v>1930810</v>
      </c>
      <c r="D26" s="42">
        <v>1930810</v>
      </c>
      <c r="E26" s="30"/>
    </row>
    <row r="27" spans="1:5" ht="14.25">
      <c r="A27" s="50">
        <v>2079999</v>
      </c>
      <c r="B27" s="50" t="s">
        <v>85</v>
      </c>
      <c r="C27" s="42">
        <v>1930810</v>
      </c>
      <c r="D27" s="42">
        <v>1930810</v>
      </c>
      <c r="E27" s="30"/>
    </row>
    <row r="28" spans="1:5" ht="14.25">
      <c r="A28" s="50"/>
      <c r="B28" s="50"/>
      <c r="C28" s="42"/>
      <c r="D28" s="42"/>
      <c r="E28" s="30"/>
    </row>
    <row r="29" spans="1:5" ht="14.25">
      <c r="A29" s="50"/>
      <c r="B29" s="50"/>
      <c r="C29" s="30"/>
      <c r="D29" s="52"/>
      <c r="E29" s="30"/>
    </row>
    <row r="30" spans="1:5" ht="14.25">
      <c r="A30" s="50"/>
      <c r="B30" s="50"/>
      <c r="C30" s="30"/>
      <c r="D30" s="52"/>
      <c r="E30" s="30"/>
    </row>
    <row r="31" spans="1:5" ht="14.25">
      <c r="A31" s="50"/>
      <c r="B31" s="51"/>
      <c r="C31" s="30"/>
      <c r="D31" s="52"/>
      <c r="E31" s="30"/>
    </row>
    <row r="32" spans="1:5" ht="14.25">
      <c r="A32" s="50"/>
      <c r="B32" s="50"/>
      <c r="C32" s="30"/>
      <c r="D32" s="52"/>
      <c r="E32" s="30"/>
    </row>
    <row r="33" spans="1:5" ht="14.25">
      <c r="A33" s="50"/>
      <c r="B33" s="50"/>
      <c r="C33" s="30"/>
      <c r="D33" s="52"/>
      <c r="E33" s="30"/>
    </row>
    <row r="34" spans="1:5" ht="14.25">
      <c r="A34" s="44"/>
      <c r="B34" s="53"/>
      <c r="C34" s="53"/>
      <c r="D34" s="53"/>
      <c r="E34" s="45"/>
    </row>
    <row r="35" spans="1:4" ht="14.25">
      <c r="A35" s="48" t="s">
        <v>87</v>
      </c>
      <c r="B35" s="40"/>
      <c r="D35" s="40"/>
    </row>
  </sheetData>
  <sheetProtection/>
  <mergeCells count="7">
    <mergeCell ref="A2:E2"/>
    <mergeCell ref="A4:B4"/>
    <mergeCell ref="A6:B6"/>
    <mergeCell ref="A34:E34"/>
    <mergeCell ref="C4:C5"/>
    <mergeCell ref="D4:D5"/>
    <mergeCell ref="E4:E5"/>
  </mergeCells>
  <printOptions/>
  <pageMargins left="0.75" right="0.75" top="1" bottom="1" header="0.5" footer="0.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V55"/>
  <sheetViews>
    <sheetView workbookViewId="0" topLeftCell="A24">
      <selection activeCell="A1" sqref="A1:C65"/>
    </sheetView>
  </sheetViews>
  <sheetFormatPr defaultColWidth="9.00390625" defaultRowHeight="14.25"/>
  <cols>
    <col min="1" max="1" width="17.00390625" style="0" customWidth="1"/>
    <col min="2" max="2" width="29.125" style="0" customWidth="1"/>
    <col min="3" max="3" width="28.375" style="0" customWidth="1"/>
    <col min="4" max="4" width="17.00390625" style="0" customWidth="1"/>
  </cols>
  <sheetData>
    <row r="1" ht="14.25">
      <c r="A1" t="s">
        <v>123</v>
      </c>
    </row>
    <row r="2" spans="1:7" ht="21" customHeight="1">
      <c r="A2" s="39" t="s">
        <v>124</v>
      </c>
      <c r="B2" s="39"/>
      <c r="C2" s="39"/>
      <c r="D2" s="16"/>
      <c r="E2" s="16"/>
      <c r="F2" s="16"/>
      <c r="G2" s="16"/>
    </row>
    <row r="3" spans="1:7" ht="15" customHeight="1">
      <c r="A3" s="17" t="s">
        <v>106</v>
      </c>
      <c r="B3" s="40"/>
      <c r="C3" s="41" t="s">
        <v>3</v>
      </c>
      <c r="E3" s="41"/>
      <c r="G3" s="41"/>
    </row>
    <row r="4" spans="1:230" ht="28.5" customHeight="1">
      <c r="A4" s="42" t="s">
        <v>125</v>
      </c>
      <c r="B4" s="42"/>
      <c r="C4" s="42" t="s">
        <v>126</v>
      </c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  <c r="EJ4" s="24"/>
      <c r="EK4" s="24"/>
      <c r="EL4" s="24"/>
      <c r="EM4" s="24"/>
      <c r="EN4" s="24"/>
      <c r="EO4" s="24"/>
      <c r="EP4" s="24"/>
      <c r="EQ4" s="24"/>
      <c r="ER4" s="24"/>
      <c r="ES4" s="24"/>
      <c r="ET4" s="24"/>
      <c r="EU4" s="24"/>
      <c r="EV4" s="24"/>
      <c r="EW4" s="24"/>
      <c r="EX4" s="24"/>
      <c r="EY4" s="24"/>
      <c r="EZ4" s="24"/>
      <c r="FA4" s="24"/>
      <c r="FB4" s="24"/>
      <c r="FC4" s="24"/>
      <c r="FD4" s="24"/>
      <c r="FE4" s="24"/>
      <c r="FF4" s="24"/>
      <c r="FG4" s="24"/>
      <c r="FH4" s="24"/>
      <c r="FI4" s="24"/>
      <c r="FJ4" s="24"/>
      <c r="FK4" s="24"/>
      <c r="FL4" s="24"/>
      <c r="FM4" s="24"/>
      <c r="FN4" s="24"/>
      <c r="FO4" s="24"/>
      <c r="FP4" s="24"/>
      <c r="FQ4" s="24"/>
      <c r="FR4" s="24"/>
      <c r="FS4" s="24"/>
      <c r="FT4" s="24"/>
      <c r="FU4" s="24"/>
      <c r="FV4" s="24"/>
      <c r="FW4" s="24"/>
      <c r="FX4" s="24"/>
      <c r="FY4" s="24"/>
      <c r="FZ4" s="24"/>
      <c r="GA4" s="24"/>
      <c r="GB4" s="24"/>
      <c r="GC4" s="24"/>
      <c r="GD4" s="24"/>
      <c r="GE4" s="24"/>
      <c r="GF4" s="24"/>
      <c r="GG4" s="24"/>
      <c r="GH4" s="24"/>
      <c r="GI4" s="24"/>
      <c r="GJ4" s="24"/>
      <c r="GK4" s="24"/>
      <c r="GL4" s="24"/>
      <c r="GM4" s="24"/>
      <c r="GN4" s="24"/>
      <c r="GO4" s="24"/>
      <c r="GP4" s="24"/>
      <c r="GQ4" s="24"/>
      <c r="GR4" s="24"/>
      <c r="GS4" s="24"/>
      <c r="GT4" s="24"/>
      <c r="GU4" s="24"/>
      <c r="GV4" s="24"/>
      <c r="GW4" s="24"/>
      <c r="GX4" s="24"/>
      <c r="GY4" s="24"/>
      <c r="GZ4" s="24"/>
      <c r="HA4" s="24"/>
      <c r="HB4" s="24"/>
      <c r="HC4" s="24"/>
      <c r="HD4" s="24"/>
      <c r="HE4" s="24"/>
      <c r="HF4" s="24"/>
      <c r="HG4" s="24"/>
      <c r="HH4" s="24"/>
      <c r="HI4" s="24"/>
      <c r="HJ4" s="24"/>
      <c r="HK4" s="24"/>
      <c r="HL4" s="24"/>
      <c r="HM4" s="24"/>
      <c r="HN4" s="24"/>
      <c r="HO4" s="24"/>
      <c r="HP4" s="24"/>
      <c r="HQ4" s="24"/>
      <c r="HR4" s="24"/>
      <c r="HS4" s="24"/>
      <c r="HT4" s="24"/>
      <c r="HU4" s="24"/>
      <c r="HV4" s="24"/>
    </row>
    <row r="5" spans="1:3" s="14" customFormat="1" ht="21" customHeight="1">
      <c r="A5" s="43" t="s">
        <v>66</v>
      </c>
      <c r="B5" s="43" t="s">
        <v>67</v>
      </c>
      <c r="C5" s="42"/>
    </row>
    <row r="6" spans="1:3" s="14" customFormat="1" ht="21" customHeight="1">
      <c r="A6" s="44" t="s">
        <v>75</v>
      </c>
      <c r="B6" s="45"/>
      <c r="C6" s="42">
        <f>C7+C15+C41+C47+C50</f>
        <v>22843617</v>
      </c>
    </row>
    <row r="7" spans="1:3" ht="14.25">
      <c r="A7" s="42">
        <v>301</v>
      </c>
      <c r="B7" s="42" t="s">
        <v>127</v>
      </c>
      <c r="C7" s="42">
        <f>C8+C9+C10+C11+C12+C13+C14</f>
        <v>7030150</v>
      </c>
    </row>
    <row r="8" spans="1:3" ht="14.25">
      <c r="A8" s="42">
        <v>30101</v>
      </c>
      <c r="B8" s="42" t="s">
        <v>128</v>
      </c>
      <c r="C8" s="42">
        <v>3191116</v>
      </c>
    </row>
    <row r="9" spans="1:3" ht="14.25">
      <c r="A9" s="42">
        <v>30102</v>
      </c>
      <c r="B9" s="42" t="s">
        <v>129</v>
      </c>
      <c r="C9" s="42">
        <v>2759520</v>
      </c>
    </row>
    <row r="10" spans="1:3" ht="14.25">
      <c r="A10" s="42">
        <v>30103</v>
      </c>
      <c r="B10" s="42" t="s">
        <v>130</v>
      </c>
      <c r="C10" s="42">
        <v>1007086</v>
      </c>
    </row>
    <row r="11" spans="1:3" ht="14.25">
      <c r="A11" s="42">
        <v>30104</v>
      </c>
      <c r="B11" s="42" t="s">
        <v>131</v>
      </c>
      <c r="C11" s="42"/>
    </row>
    <row r="12" spans="1:3" ht="14.25">
      <c r="A12" s="42">
        <v>30106</v>
      </c>
      <c r="B12" s="42" t="s">
        <v>132</v>
      </c>
      <c r="C12" s="42">
        <v>28800</v>
      </c>
    </row>
    <row r="13" spans="1:3" ht="14.25">
      <c r="A13" s="42">
        <v>30107</v>
      </c>
      <c r="B13" s="42" t="s">
        <v>133</v>
      </c>
      <c r="C13" s="42"/>
    </row>
    <row r="14" spans="1:3" ht="14.25">
      <c r="A14" s="42">
        <v>30199</v>
      </c>
      <c r="B14" s="42" t="s">
        <v>134</v>
      </c>
      <c r="C14" s="42">
        <v>43628</v>
      </c>
    </row>
    <row r="15" spans="1:3" ht="14.25">
      <c r="A15" s="42">
        <v>302</v>
      </c>
      <c r="B15" s="42" t="s">
        <v>135</v>
      </c>
      <c r="C15" s="42">
        <f>C16+C17+C18+C19+C20+C21+C22+C23+C24+C25+C26+C27+C28+C29+C30+C31+C32+C33+C34+C35+C36+C37+C38+C39+C40</f>
        <v>9387169.52</v>
      </c>
    </row>
    <row r="16" spans="1:3" ht="14.25">
      <c r="A16" s="42">
        <v>30201</v>
      </c>
      <c r="B16" s="42" t="s">
        <v>136</v>
      </c>
      <c r="C16" s="42">
        <v>733158.31</v>
      </c>
    </row>
    <row r="17" spans="1:3" ht="14.25">
      <c r="A17" s="42">
        <v>30202</v>
      </c>
      <c r="B17" s="42" t="s">
        <v>137</v>
      </c>
      <c r="C17" s="42">
        <v>341668</v>
      </c>
    </row>
    <row r="18" spans="1:3" ht="14.25">
      <c r="A18" s="42">
        <v>30203</v>
      </c>
      <c r="B18" s="42" t="s">
        <v>138</v>
      </c>
      <c r="C18" s="42">
        <v>0</v>
      </c>
    </row>
    <row r="19" spans="1:3" ht="14.25">
      <c r="A19" s="42">
        <v>30204</v>
      </c>
      <c r="B19" s="42" t="s">
        <v>139</v>
      </c>
      <c r="C19" s="42">
        <v>0</v>
      </c>
    </row>
    <row r="20" spans="1:3" ht="14.25">
      <c r="A20" s="42">
        <v>30205</v>
      </c>
      <c r="B20" s="42" t="s">
        <v>140</v>
      </c>
      <c r="C20" s="42">
        <v>29716.31</v>
      </c>
    </row>
    <row r="21" spans="1:3" ht="14.25">
      <c r="A21" s="42">
        <v>30206</v>
      </c>
      <c r="B21" s="42" t="s">
        <v>141</v>
      </c>
      <c r="C21" s="42">
        <v>236059.75</v>
      </c>
    </row>
    <row r="22" spans="1:3" ht="14.25">
      <c r="A22" s="42">
        <v>30207</v>
      </c>
      <c r="B22" s="42" t="s">
        <v>142</v>
      </c>
      <c r="C22" s="42">
        <v>66812.03</v>
      </c>
    </row>
    <row r="23" spans="1:3" ht="14.25">
      <c r="A23" s="42">
        <v>30208</v>
      </c>
      <c r="B23" s="42" t="s">
        <v>143</v>
      </c>
      <c r="C23" s="42">
        <v>2850</v>
      </c>
    </row>
    <row r="24" spans="1:3" ht="14.25">
      <c r="A24" s="42">
        <v>30209</v>
      </c>
      <c r="B24" s="42" t="s">
        <v>144</v>
      </c>
      <c r="C24" s="42">
        <v>179657</v>
      </c>
    </row>
    <row r="25" spans="1:3" ht="14.25">
      <c r="A25" s="42">
        <v>30211</v>
      </c>
      <c r="B25" s="42" t="s">
        <v>145</v>
      </c>
      <c r="C25" s="42">
        <v>327475</v>
      </c>
    </row>
    <row r="26" spans="1:3" ht="14.25">
      <c r="A26" s="42">
        <v>30212</v>
      </c>
      <c r="B26" s="42" t="s">
        <v>146</v>
      </c>
      <c r="C26" s="42">
        <v>0</v>
      </c>
    </row>
    <row r="27" spans="1:3" ht="14.25">
      <c r="A27" s="42">
        <v>30213</v>
      </c>
      <c r="B27" s="42" t="s">
        <v>147</v>
      </c>
      <c r="C27" s="42">
        <v>913925</v>
      </c>
    </row>
    <row r="28" spans="1:3" ht="14.25">
      <c r="A28" s="42">
        <v>30214</v>
      </c>
      <c r="B28" s="42" t="s">
        <v>148</v>
      </c>
      <c r="C28" s="42">
        <v>336200</v>
      </c>
    </row>
    <row r="29" spans="1:3" ht="14.25">
      <c r="A29" s="42">
        <v>30215</v>
      </c>
      <c r="B29" s="42" t="s">
        <v>149</v>
      </c>
      <c r="C29" s="42">
        <v>23280</v>
      </c>
    </row>
    <row r="30" spans="1:3" ht="14.25">
      <c r="A30" s="42">
        <v>30216</v>
      </c>
      <c r="B30" s="42" t="s">
        <v>150</v>
      </c>
      <c r="C30" s="42">
        <v>93664</v>
      </c>
    </row>
    <row r="31" spans="1:3" ht="14.25">
      <c r="A31" s="42">
        <v>30217</v>
      </c>
      <c r="B31" s="42" t="s">
        <v>151</v>
      </c>
      <c r="C31" s="42">
        <v>135221</v>
      </c>
    </row>
    <row r="32" spans="1:3" ht="14.25">
      <c r="A32" s="42">
        <v>30218</v>
      </c>
      <c r="B32" s="42" t="s">
        <v>152</v>
      </c>
      <c r="C32" s="42">
        <v>959870.91</v>
      </c>
    </row>
    <row r="33" spans="1:3" ht="14.25">
      <c r="A33" s="42">
        <v>30224</v>
      </c>
      <c r="B33" s="42" t="s">
        <v>153</v>
      </c>
      <c r="C33" s="42">
        <v>681779</v>
      </c>
    </row>
    <row r="34" spans="1:3" ht="14.25">
      <c r="A34" s="42">
        <v>30225</v>
      </c>
      <c r="B34" s="42" t="s">
        <v>154</v>
      </c>
      <c r="C34" s="42">
        <v>0</v>
      </c>
    </row>
    <row r="35" spans="1:3" ht="14.25">
      <c r="A35" s="42">
        <v>30226</v>
      </c>
      <c r="B35" s="42" t="s">
        <v>155</v>
      </c>
      <c r="C35" s="42">
        <v>2719263</v>
      </c>
    </row>
    <row r="36" spans="1:3" ht="14.25">
      <c r="A36" s="42">
        <v>30227</v>
      </c>
      <c r="B36" s="42" t="s">
        <v>156</v>
      </c>
      <c r="C36" s="42">
        <v>21292</v>
      </c>
    </row>
    <row r="37" spans="1:3" ht="14.25">
      <c r="A37" s="42">
        <v>30228</v>
      </c>
      <c r="B37" s="42" t="s">
        <v>157</v>
      </c>
      <c r="C37" s="42">
        <v>85595</v>
      </c>
    </row>
    <row r="38" spans="1:3" ht="14.25">
      <c r="A38" s="42">
        <v>30229</v>
      </c>
      <c r="B38" s="42" t="s">
        <v>158</v>
      </c>
      <c r="C38" s="42">
        <v>221341</v>
      </c>
    </row>
    <row r="39" spans="1:3" ht="14.25">
      <c r="A39" s="42">
        <v>30231</v>
      </c>
      <c r="B39" s="42" t="s">
        <v>159</v>
      </c>
      <c r="C39" s="42">
        <v>893047.68</v>
      </c>
    </row>
    <row r="40" spans="1:3" ht="14.25">
      <c r="A40" s="42">
        <v>30299</v>
      </c>
      <c r="B40" s="42" t="s">
        <v>160</v>
      </c>
      <c r="C40" s="42">
        <v>385294.53</v>
      </c>
    </row>
    <row r="41" spans="1:3" ht="14.25">
      <c r="A41" s="42">
        <v>303</v>
      </c>
      <c r="B41" s="42" t="s">
        <v>161</v>
      </c>
      <c r="C41" s="42">
        <f>C42+C43+C44+C45+C46</f>
        <v>685714.3</v>
      </c>
    </row>
    <row r="42" spans="1:3" ht="14.25">
      <c r="A42" s="42">
        <v>30304</v>
      </c>
      <c r="B42" s="42" t="s">
        <v>162</v>
      </c>
      <c r="C42" s="42">
        <v>1728</v>
      </c>
    </row>
    <row r="43" spans="1:3" ht="14.25">
      <c r="A43" s="42">
        <v>30307</v>
      </c>
      <c r="B43" s="42" t="s">
        <v>163</v>
      </c>
      <c r="C43" s="42">
        <v>120539.3</v>
      </c>
    </row>
    <row r="44" spans="1:3" ht="14.25">
      <c r="A44" s="42">
        <v>30309</v>
      </c>
      <c r="B44" s="42" t="s">
        <v>164</v>
      </c>
      <c r="C44" s="42">
        <v>30600</v>
      </c>
    </row>
    <row r="45" spans="1:3" ht="14.25">
      <c r="A45" s="42">
        <v>30311</v>
      </c>
      <c r="B45" s="42" t="s">
        <v>165</v>
      </c>
      <c r="C45" s="42">
        <v>530047</v>
      </c>
    </row>
    <row r="46" spans="1:3" ht="14.25">
      <c r="A46" s="42">
        <v>30399</v>
      </c>
      <c r="B46" s="42" t="s">
        <v>166</v>
      </c>
      <c r="C46" s="42">
        <v>2800</v>
      </c>
    </row>
    <row r="47" spans="1:3" ht="14.25">
      <c r="A47" s="42">
        <v>309</v>
      </c>
      <c r="B47" s="42" t="s">
        <v>167</v>
      </c>
      <c r="C47" s="42">
        <f>C48+C49</f>
        <v>5081316.2</v>
      </c>
    </row>
    <row r="48" spans="1:3" ht="14.25">
      <c r="A48" s="42">
        <v>30901</v>
      </c>
      <c r="B48" s="42" t="s">
        <v>168</v>
      </c>
      <c r="C48" s="42">
        <v>5005109.2</v>
      </c>
    </row>
    <row r="49" spans="1:3" ht="14.25">
      <c r="A49" s="42">
        <v>30906</v>
      </c>
      <c r="B49" s="42" t="s">
        <v>169</v>
      </c>
      <c r="C49" s="42">
        <v>76207</v>
      </c>
    </row>
    <row r="50" spans="1:3" ht="14.25">
      <c r="A50" s="42">
        <v>310</v>
      </c>
      <c r="B50" s="42" t="s">
        <v>170</v>
      </c>
      <c r="C50" s="42">
        <f>C51+C52+C53</f>
        <v>659266.98</v>
      </c>
    </row>
    <row r="51" spans="1:3" ht="14.25">
      <c r="A51" s="42">
        <v>31002</v>
      </c>
      <c r="B51" s="42" t="s">
        <v>171</v>
      </c>
      <c r="C51" s="42">
        <v>186034.7</v>
      </c>
    </row>
    <row r="52" spans="1:3" ht="14.25">
      <c r="A52" s="42">
        <v>31003</v>
      </c>
      <c r="B52" s="42" t="s">
        <v>172</v>
      </c>
      <c r="C52" s="42">
        <v>373982.28</v>
      </c>
    </row>
    <row r="53" spans="1:3" ht="14.25">
      <c r="A53" s="42">
        <v>31004</v>
      </c>
      <c r="B53" s="42" t="s">
        <v>173</v>
      </c>
      <c r="C53" s="42">
        <v>99250</v>
      </c>
    </row>
    <row r="54" spans="1:3" ht="14.25">
      <c r="A54" s="46"/>
      <c r="B54" s="47"/>
      <c r="C54" s="42"/>
    </row>
    <row r="55" spans="1:4" ht="14.25">
      <c r="A55" s="48" t="s">
        <v>174</v>
      </c>
      <c r="B55" s="40"/>
      <c r="D55" s="40"/>
    </row>
  </sheetData>
  <sheetProtection/>
  <mergeCells count="4">
    <mergeCell ref="A2:C2"/>
    <mergeCell ref="A4:B4"/>
    <mergeCell ref="A6:B6"/>
    <mergeCell ref="C4:C5"/>
  </mergeCells>
  <printOptions/>
  <pageMargins left="0.75" right="0.75" top="1" bottom="1" header="0.5" footer="0.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U38"/>
  <sheetViews>
    <sheetView workbookViewId="0" topLeftCell="A1">
      <selection activeCell="E30" sqref="E30"/>
    </sheetView>
  </sheetViews>
  <sheetFormatPr defaultColWidth="9.00390625" defaultRowHeight="14.25"/>
  <cols>
    <col min="1" max="1" width="8.50390625" style="0" customWidth="1"/>
    <col min="2" max="2" width="27.00390625" style="0" customWidth="1"/>
    <col min="3" max="5" width="12.25390625" style="0" customWidth="1"/>
  </cols>
  <sheetData>
    <row r="1" ht="14.25">
      <c r="A1" t="s">
        <v>175</v>
      </c>
    </row>
    <row r="2" spans="1:6" ht="27.75" customHeight="1">
      <c r="A2" s="15" t="s">
        <v>176</v>
      </c>
      <c r="B2" s="15"/>
      <c r="C2" s="15"/>
      <c r="D2" s="15"/>
      <c r="E2" s="15"/>
      <c r="F2" s="16"/>
    </row>
    <row r="3" spans="1:6" s="13" customFormat="1" ht="15" customHeight="1">
      <c r="A3" s="17" t="s">
        <v>106</v>
      </c>
      <c r="B3" s="18" t="s">
        <v>177</v>
      </c>
      <c r="C3" s="18"/>
      <c r="D3" s="19"/>
      <c r="E3" s="19" t="s">
        <v>178</v>
      </c>
      <c r="F3" s="20"/>
    </row>
    <row r="4" spans="1:229" ht="28.5" customHeight="1">
      <c r="A4" s="21" t="s">
        <v>179</v>
      </c>
      <c r="B4" s="22" t="s">
        <v>67</v>
      </c>
      <c r="C4" s="23" t="s">
        <v>180</v>
      </c>
      <c r="D4" s="22"/>
      <c r="E4" s="22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  <c r="EJ4" s="24"/>
      <c r="EK4" s="24"/>
      <c r="EL4" s="24"/>
      <c r="EM4" s="24"/>
      <c r="EN4" s="24"/>
      <c r="EO4" s="24"/>
      <c r="EP4" s="24"/>
      <c r="EQ4" s="24"/>
      <c r="ER4" s="24"/>
      <c r="ES4" s="24"/>
      <c r="ET4" s="24"/>
      <c r="EU4" s="24"/>
      <c r="EV4" s="24"/>
      <c r="EW4" s="24"/>
      <c r="EX4" s="24"/>
      <c r="EY4" s="24"/>
      <c r="EZ4" s="24"/>
      <c r="FA4" s="24"/>
      <c r="FB4" s="24"/>
      <c r="FC4" s="24"/>
      <c r="FD4" s="24"/>
      <c r="FE4" s="24"/>
      <c r="FF4" s="24"/>
      <c r="FG4" s="24"/>
      <c r="FH4" s="24"/>
      <c r="FI4" s="24"/>
      <c r="FJ4" s="24"/>
      <c r="FK4" s="24"/>
      <c r="FL4" s="24"/>
      <c r="FM4" s="24"/>
      <c r="FN4" s="24"/>
      <c r="FO4" s="24"/>
      <c r="FP4" s="24"/>
      <c r="FQ4" s="24"/>
      <c r="FR4" s="24"/>
      <c r="FS4" s="24"/>
      <c r="FT4" s="24"/>
      <c r="FU4" s="24"/>
      <c r="FV4" s="24"/>
      <c r="FW4" s="24"/>
      <c r="FX4" s="24"/>
      <c r="FY4" s="24"/>
      <c r="FZ4" s="24"/>
      <c r="GA4" s="24"/>
      <c r="GB4" s="24"/>
      <c r="GC4" s="24"/>
      <c r="GD4" s="24"/>
      <c r="GE4" s="24"/>
      <c r="GF4" s="24"/>
      <c r="GG4" s="24"/>
      <c r="GH4" s="24"/>
      <c r="GI4" s="24"/>
      <c r="GJ4" s="24"/>
      <c r="GK4" s="24"/>
      <c r="GL4" s="24"/>
      <c r="GM4" s="24"/>
      <c r="GN4" s="24"/>
      <c r="GO4" s="24"/>
      <c r="GP4" s="24"/>
      <c r="GQ4" s="24"/>
      <c r="GR4" s="24"/>
      <c r="GS4" s="24"/>
      <c r="GT4" s="24"/>
      <c r="GU4" s="24"/>
      <c r="GV4" s="24"/>
      <c r="GW4" s="24"/>
      <c r="GX4" s="24"/>
      <c r="GY4" s="24"/>
      <c r="GZ4" s="24"/>
      <c r="HA4" s="24"/>
      <c r="HB4" s="24"/>
      <c r="HC4" s="24"/>
      <c r="HD4" s="24"/>
      <c r="HE4" s="24"/>
      <c r="HF4" s="24"/>
      <c r="HG4" s="24"/>
      <c r="HH4" s="24"/>
      <c r="HI4" s="24"/>
      <c r="HJ4" s="24"/>
      <c r="HK4" s="24"/>
      <c r="HL4" s="24"/>
      <c r="HM4" s="24"/>
      <c r="HN4" s="24"/>
      <c r="HO4" s="24"/>
      <c r="HP4" s="24"/>
      <c r="HQ4" s="24"/>
      <c r="HR4" s="24"/>
      <c r="HS4" s="24"/>
      <c r="HT4" s="24"/>
      <c r="HU4" s="24"/>
    </row>
    <row r="5" spans="1:5" s="14" customFormat="1" ht="26.25" customHeight="1">
      <c r="A5" s="21"/>
      <c r="B5" s="22"/>
      <c r="C5" s="25" t="s">
        <v>126</v>
      </c>
      <c r="D5" s="25" t="s">
        <v>90</v>
      </c>
      <c r="E5" s="25" t="s">
        <v>91</v>
      </c>
    </row>
    <row r="6" spans="1:5" s="14" customFormat="1" ht="26.25" customHeight="1">
      <c r="A6" s="26" t="s">
        <v>75</v>
      </c>
      <c r="B6" s="27"/>
      <c r="C6" s="25">
        <v>0</v>
      </c>
      <c r="D6" s="25">
        <v>0</v>
      </c>
      <c r="E6" s="25"/>
    </row>
    <row r="7" spans="1:5" ht="14.25">
      <c r="A7" s="28">
        <v>208</v>
      </c>
      <c r="B7" s="29" t="s">
        <v>181</v>
      </c>
      <c r="C7" s="30"/>
      <c r="D7" s="30"/>
      <c r="E7" s="30"/>
    </row>
    <row r="8" spans="1:5" ht="24">
      <c r="A8" s="28">
        <v>20822</v>
      </c>
      <c r="B8" s="31" t="s">
        <v>182</v>
      </c>
      <c r="C8" s="30"/>
      <c r="D8" s="30"/>
      <c r="E8" s="30"/>
    </row>
    <row r="9" spans="1:5" ht="14.25">
      <c r="A9" s="28">
        <v>2082201</v>
      </c>
      <c r="B9" s="31" t="s">
        <v>183</v>
      </c>
      <c r="C9" s="30"/>
      <c r="D9" s="30"/>
      <c r="E9" s="30"/>
    </row>
    <row r="10" spans="1:5" ht="14.25">
      <c r="A10" s="28">
        <v>2082202</v>
      </c>
      <c r="B10" s="31" t="s">
        <v>184</v>
      </c>
      <c r="C10" s="30"/>
      <c r="D10" s="30"/>
      <c r="E10" s="30"/>
    </row>
    <row r="11" spans="1:5" ht="24">
      <c r="A11" s="28">
        <v>2082299</v>
      </c>
      <c r="B11" s="31" t="s">
        <v>185</v>
      </c>
      <c r="C11" s="30"/>
      <c r="D11" s="30"/>
      <c r="E11" s="30"/>
    </row>
    <row r="12" spans="1:5" ht="14.25">
      <c r="A12" s="28">
        <v>20823</v>
      </c>
      <c r="B12" s="31" t="s">
        <v>186</v>
      </c>
      <c r="C12" s="30"/>
      <c r="D12" s="30"/>
      <c r="E12" s="30"/>
    </row>
    <row r="13" spans="1:5" ht="14.25">
      <c r="A13" s="28">
        <v>2082301</v>
      </c>
      <c r="B13" s="31" t="s">
        <v>183</v>
      </c>
      <c r="C13" s="30"/>
      <c r="D13" s="30"/>
      <c r="E13" s="30"/>
    </row>
    <row r="14" spans="1:5" ht="14.25">
      <c r="A14" s="28">
        <v>2082302</v>
      </c>
      <c r="B14" s="31" t="s">
        <v>184</v>
      </c>
      <c r="C14" s="30"/>
      <c r="D14" s="30"/>
      <c r="E14" s="30"/>
    </row>
    <row r="15" spans="1:5" ht="24">
      <c r="A15" s="28">
        <v>2082399</v>
      </c>
      <c r="B15" s="32" t="s">
        <v>187</v>
      </c>
      <c r="C15" s="30"/>
      <c r="D15" s="30"/>
      <c r="E15" s="30"/>
    </row>
    <row r="16" spans="1:5" ht="14.25">
      <c r="A16" s="28">
        <v>212</v>
      </c>
      <c r="B16" s="29" t="s">
        <v>188</v>
      </c>
      <c r="C16" s="30"/>
      <c r="D16" s="30"/>
      <c r="E16" s="30"/>
    </row>
    <row r="17" spans="1:5" ht="14.25">
      <c r="A17" s="28">
        <v>21207</v>
      </c>
      <c r="B17" s="29" t="s">
        <v>189</v>
      </c>
      <c r="C17" s="30"/>
      <c r="D17" s="30"/>
      <c r="E17" s="30"/>
    </row>
    <row r="18" spans="1:5" ht="14.25">
      <c r="A18" s="28">
        <v>2120703</v>
      </c>
      <c r="B18" s="33" t="s">
        <v>190</v>
      </c>
      <c r="C18" s="30"/>
      <c r="D18" s="30"/>
      <c r="E18" s="30"/>
    </row>
    <row r="19" spans="1:5" ht="14.25">
      <c r="A19" s="28">
        <v>2120799</v>
      </c>
      <c r="B19" s="32" t="s">
        <v>191</v>
      </c>
      <c r="C19" s="30"/>
      <c r="D19" s="30"/>
      <c r="E19" s="30"/>
    </row>
    <row r="20" spans="1:5" ht="24">
      <c r="A20" s="28">
        <v>21208</v>
      </c>
      <c r="B20" s="29" t="s">
        <v>192</v>
      </c>
      <c r="C20" s="30"/>
      <c r="D20" s="30"/>
      <c r="E20" s="30"/>
    </row>
    <row r="21" spans="1:5" ht="14.25">
      <c r="A21" s="28">
        <v>2120801</v>
      </c>
      <c r="B21" s="32" t="s">
        <v>193</v>
      </c>
      <c r="C21" s="30"/>
      <c r="D21" s="30"/>
      <c r="E21" s="30"/>
    </row>
    <row r="22" spans="1:5" ht="14.25">
      <c r="A22" s="28">
        <v>2120802</v>
      </c>
      <c r="B22" s="32" t="s">
        <v>194</v>
      </c>
      <c r="C22" s="30"/>
      <c r="D22" s="30"/>
      <c r="E22" s="30"/>
    </row>
    <row r="23" spans="1:5" ht="14.25">
      <c r="A23" s="28">
        <v>2120803</v>
      </c>
      <c r="B23" s="32" t="s">
        <v>195</v>
      </c>
      <c r="C23" s="30"/>
      <c r="D23" s="30"/>
      <c r="E23" s="30"/>
    </row>
    <row r="24" spans="1:5" ht="14.25">
      <c r="A24" s="28">
        <v>2120804</v>
      </c>
      <c r="B24" s="32" t="s">
        <v>196</v>
      </c>
      <c r="C24" s="30"/>
      <c r="D24" s="30"/>
      <c r="E24" s="30"/>
    </row>
    <row r="25" spans="1:5" ht="14.25">
      <c r="A25" s="28">
        <v>2120806</v>
      </c>
      <c r="B25" s="32" t="s">
        <v>197</v>
      </c>
      <c r="C25" s="30"/>
      <c r="D25" s="30"/>
      <c r="E25" s="30"/>
    </row>
    <row r="26" spans="1:5" ht="14.25">
      <c r="A26" s="28">
        <v>2120807</v>
      </c>
      <c r="B26" s="32" t="s">
        <v>198</v>
      </c>
      <c r="C26" s="30"/>
      <c r="D26" s="30"/>
      <c r="E26" s="30"/>
    </row>
    <row r="27" spans="1:5" ht="24">
      <c r="A27" s="28">
        <v>2120899</v>
      </c>
      <c r="B27" s="32" t="s">
        <v>199</v>
      </c>
      <c r="C27" s="30"/>
      <c r="D27" s="30"/>
      <c r="E27" s="30"/>
    </row>
    <row r="28" spans="1:5" ht="14.25">
      <c r="A28" s="28">
        <v>21209</v>
      </c>
      <c r="B28" s="29" t="s">
        <v>200</v>
      </c>
      <c r="C28" s="30"/>
      <c r="D28" s="30"/>
      <c r="E28" s="30"/>
    </row>
    <row r="29" spans="1:5" ht="14.25">
      <c r="A29" s="28">
        <v>2120901</v>
      </c>
      <c r="B29" s="32" t="s">
        <v>201</v>
      </c>
      <c r="C29" s="30"/>
      <c r="D29" s="30"/>
      <c r="E29" s="30"/>
    </row>
    <row r="30" spans="1:5" ht="24">
      <c r="A30" s="28">
        <v>2120999</v>
      </c>
      <c r="B30" s="32" t="s">
        <v>202</v>
      </c>
      <c r="C30" s="30">
        <v>0</v>
      </c>
      <c r="D30" s="30">
        <v>0</v>
      </c>
      <c r="E30" s="30"/>
    </row>
    <row r="31" spans="1:5" ht="14.25">
      <c r="A31" s="28">
        <v>21210</v>
      </c>
      <c r="B31" s="29" t="s">
        <v>203</v>
      </c>
      <c r="C31" s="30"/>
      <c r="D31" s="30"/>
      <c r="E31" s="30"/>
    </row>
    <row r="32" spans="1:5" ht="14.25">
      <c r="A32" s="28">
        <v>2121001</v>
      </c>
      <c r="B32" s="32" t="s">
        <v>204</v>
      </c>
      <c r="C32" s="30"/>
      <c r="D32" s="30"/>
      <c r="E32" s="30"/>
    </row>
    <row r="33" spans="1:5" ht="14.25">
      <c r="A33" s="28">
        <v>2121002</v>
      </c>
      <c r="B33" s="32" t="s">
        <v>205</v>
      </c>
      <c r="C33" s="30"/>
      <c r="D33" s="30"/>
      <c r="E33" s="30"/>
    </row>
    <row r="34" spans="1:5" ht="14.25">
      <c r="A34" s="28">
        <v>2121099</v>
      </c>
      <c r="B34" s="32" t="s">
        <v>206</v>
      </c>
      <c r="C34" s="30"/>
      <c r="D34" s="30"/>
      <c r="E34" s="30"/>
    </row>
    <row r="35" spans="1:5" ht="14.25">
      <c r="A35" s="28">
        <v>21211</v>
      </c>
      <c r="B35" s="29" t="s">
        <v>207</v>
      </c>
      <c r="C35" s="30"/>
      <c r="D35" s="30"/>
      <c r="E35" s="30"/>
    </row>
    <row r="36" spans="1:5" ht="14.25">
      <c r="A36" s="28">
        <v>2121201</v>
      </c>
      <c r="B36" s="32" t="s">
        <v>208</v>
      </c>
      <c r="C36" s="30"/>
      <c r="D36" s="30"/>
      <c r="E36" s="30"/>
    </row>
    <row r="37" spans="1:5" ht="14.25">
      <c r="A37" s="34" t="s">
        <v>94</v>
      </c>
      <c r="B37" s="35"/>
      <c r="C37" s="35"/>
      <c r="D37" s="35"/>
      <c r="E37" s="36"/>
    </row>
    <row r="38" spans="1:5" ht="22.5" customHeight="1">
      <c r="A38" s="37" t="s">
        <v>209</v>
      </c>
      <c r="B38" s="38"/>
      <c r="C38" s="37"/>
      <c r="D38" s="37"/>
      <c r="E38" s="37"/>
    </row>
  </sheetData>
  <sheetProtection/>
  <mergeCells count="6">
    <mergeCell ref="A2:E2"/>
    <mergeCell ref="C4:E4"/>
    <mergeCell ref="A6:B6"/>
    <mergeCell ref="A37:E37"/>
    <mergeCell ref="A4:A5"/>
    <mergeCell ref="B4:B5"/>
  </mergeCells>
  <printOptions/>
  <pageMargins left="0.75" right="0.75" top="1" bottom="1" header="0.5" footer="0.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6"/>
  <sheetViews>
    <sheetView workbookViewId="0" topLeftCell="A1">
      <selection activeCell="A1" sqref="A1:G17"/>
    </sheetView>
  </sheetViews>
  <sheetFormatPr defaultColWidth="9.00390625" defaultRowHeight="14.25"/>
  <cols>
    <col min="1" max="7" width="16.25390625" style="0" customWidth="1"/>
  </cols>
  <sheetData>
    <row r="1" ht="14.25">
      <c r="A1" t="s">
        <v>210</v>
      </c>
    </row>
    <row r="2" spans="1:7" ht="35.25" customHeight="1">
      <c r="A2" s="1" t="s">
        <v>211</v>
      </c>
      <c r="B2" s="1"/>
      <c r="C2" s="1"/>
      <c r="D2" s="1"/>
      <c r="E2" s="1"/>
      <c r="F2" s="1"/>
      <c r="G2" s="1"/>
    </row>
    <row r="3" spans="1:8" ht="15.75" customHeight="1">
      <c r="A3" s="2"/>
      <c r="B3" s="2"/>
      <c r="F3" s="3" t="s">
        <v>3</v>
      </c>
      <c r="G3" s="3"/>
      <c r="H3" s="4"/>
    </row>
    <row r="4" spans="1:7" ht="42" customHeight="1">
      <c r="A4" s="5" t="s">
        <v>212</v>
      </c>
      <c r="B4" s="5" t="s">
        <v>57</v>
      </c>
      <c r="C4" s="6" t="s">
        <v>213</v>
      </c>
      <c r="D4" s="6" t="s">
        <v>214</v>
      </c>
      <c r="E4" s="7" t="s">
        <v>215</v>
      </c>
      <c r="F4" s="8"/>
      <c r="G4" s="9" t="s">
        <v>216</v>
      </c>
    </row>
    <row r="5" spans="1:7" ht="41.25" customHeight="1">
      <c r="A5" s="10"/>
      <c r="B5" s="10"/>
      <c r="C5" s="11"/>
      <c r="D5" s="11"/>
      <c r="E5" s="12" t="s">
        <v>217</v>
      </c>
      <c r="F5" s="12" t="s">
        <v>218</v>
      </c>
      <c r="G5" s="9"/>
    </row>
    <row r="6" spans="1:7" ht="54.75" customHeight="1">
      <c r="A6" s="9" t="s">
        <v>177</v>
      </c>
      <c r="B6" s="9">
        <f>D6+E6+F6</f>
        <v>1127518.6800000002</v>
      </c>
      <c r="C6" s="9">
        <v>0</v>
      </c>
      <c r="D6" s="9">
        <v>135221</v>
      </c>
      <c r="E6" s="9">
        <v>99250</v>
      </c>
      <c r="F6" s="9">
        <v>893047.68</v>
      </c>
      <c r="G6" s="9"/>
    </row>
  </sheetData>
  <sheetProtection/>
  <mergeCells count="8">
    <mergeCell ref="A2:G2"/>
    <mergeCell ref="A3:B3"/>
    <mergeCell ref="F3:G3"/>
    <mergeCell ref="E4:F4"/>
    <mergeCell ref="A4:A5"/>
    <mergeCell ref="B4:B5"/>
    <mergeCell ref="C4:C5"/>
    <mergeCell ref="D4:D5"/>
  </mergeCells>
  <printOptions/>
  <pageMargins left="0.75" right="0.75" top="1" bottom="1" header="0.5" footer="0.5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2016-04-21T00:54:41Z</cp:lastPrinted>
  <dcterms:created xsi:type="dcterms:W3CDTF">1996-12-17T01:32:42Z</dcterms:created>
  <dcterms:modified xsi:type="dcterms:W3CDTF">2017-06-20T02:36:28Z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2052-10.1.0.5400</vt:lpwstr>
  </property>
</Properties>
</file>