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firstSheet="1" activeTab="5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<sst xmlns="http://schemas.openxmlformats.org/spreadsheetml/2006/main" count="210" uniqueCount="132">
  <si>
    <t>2017年部门收支总表</t>
  </si>
  <si>
    <t>单位名称：隆回县老干部局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</si>
  <si>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</si>
  <si>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</si>
  <si>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</si>
  <si>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</si>
  <si>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</si>
  <si>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</si>
  <si>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</si>
  <si>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</si>
  <si>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</si>
  <si>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</si>
  <si>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</si>
  <si>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</si>
  <si>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</si>
  <si>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</si>
  <si>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</si>
  <si>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</si>
  <si>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</si>
  <si>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</si>
  <si>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</si>
  <si>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</si>
  <si>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</si>
  <si>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</si>
  <si>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</si>
  <si>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</si>
  <si>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</si>
  <si>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</si>
  <si>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</si>
  <si>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</si>
  <si>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</si>
  <si>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</si>
  <si>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</si>
  <si>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</si>
  <si>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</si>
  <si>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</si>
  <si>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</si>
  <si>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</si>
  <si>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</si>
  <si>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</si>
  <si>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</si>
  <si>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</si>
  <si>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</si>
  <si>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</si>
  <si>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</si>
  <si>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</si>
  <si>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</si>
  <si>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</si>
  <si>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</si>
  <si>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2017年部门收入总表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</si>
  <si>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</si>
  <si>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</si>
  <si>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</si>
  <si>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</si>
  <si>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</si>
  <si>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</si>
  <si>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</si>
  <si>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</si>
  <si>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</si>
  <si>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</si>
  <si>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</si>
  <si>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</si>
  <si>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</si>
  <si>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</si>
  <si>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</si>
  <si>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</si>
  <si>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</si>
  <si>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</si>
  <si>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</si>
  <si>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</si>
  <si>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</si>
  <si>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</si>
  <si>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32</t>
  </si>
  <si>
    <t xml:space="preserve">  组织事务</t>
  </si>
  <si>
    <t xml:space="preserve">    2013202</t>
  </si>
  <si>
    <t xml:space="preserve">    一般行政管理事务（组织事务）</t>
  </si>
  <si>
    <t xml:space="preserve">    2013201</t>
  </si>
  <si>
    <t xml:space="preserve">    行政运行（组织事务）</t>
  </si>
  <si>
    <t>2017年部门支出总表</t>
  </si>
  <si>
    <t>基本支出</t>
  </si>
  <si>
    <t>项目支出</t>
  </si>
  <si>
    <t>事业单位经营服务支出</t>
  </si>
  <si>
    <t>上缴上级支出</t>
  </si>
  <si>
    <t>2017年部门财政拨款收支总表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</si>
  <si>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</si>
  <si>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</si>
  <si>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</si>
  <si>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</si>
  <si>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</si>
  <si>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</si>
  <si>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2017年一般公共预算支出表</t>
  </si>
  <si>
    <t>功能分类科目</t>
  </si>
  <si>
    <t>2017年一般公共预算基本支出表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</si>
  <si>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</si>
  <si>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</si>
  <si>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</si>
  <si>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</si>
  <si>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</si>
  <si>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</si>
  <si>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</si>
  <si>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</si>
  <si>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</si>
  <si>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</si>
  <si>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</si>
  <si>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</si>
  <si>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</si>
  <si>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</si>
  <si>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</si>
  <si>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</si>
  <si>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</si>
  <si>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</si>
  <si>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</si>
  <si>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</si>
  <si>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</si>
  <si>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</si>
  <si>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</si>
  <si>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</si>
  <si>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生活补助</t>
  </si>
  <si>
    <t xml:space="preserve">  住房公积金</t>
  </si>
  <si>
    <t>2017年“三公”经费预算表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</si>
  <si>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</si>
  <si>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</si>
  <si>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</si>
  <si>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</si>
  <si>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</si>
  <si>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</si>
  <si>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</si>
  <si>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隆回县老干部局</t>
  </si>
  <si>
    <t xml:space="preserve"> </t>
  </si>
  <si>
    <t>2017年政府性基金预算支出表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</si>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</sst>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8"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3" fillId="9" borderId="0" applyNumberFormat="0" applyBorder="0" applyAlignment="0" applyProtection="0"/>
    <xf numFmtId="0" fontId="25" fillId="0" borderId="4" applyNumberFormat="0" applyFill="0" applyAlignment="0" applyProtection="0"/>
    <xf numFmtId="0" fontId="23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33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19" sqref="A1:D28"/>
    </sheetView>
  </sheetViews>
  <sheetFormatPr defaultColWidth="9.00390625" defaultRowHeight="14.25"/>
  <cols>
    <col min="1" max="1" width="40.50390625" style="0" bestFit="1" customWidth="1"/>
    <col min="3" max="3" width="29.375" style="0" bestFit="1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1" t="s">
        <v>1</v>
      </c>
      <c r="B2" s="1"/>
      <c r="C2" s="1"/>
      <c r="D2" s="1" t="s">
        <v>2</v>
      </c>
    </row>
    <row r="3" spans="1:4" ht="14.25">
      <c r="A3" s="1" t="s">
        <v>3</v>
      </c>
      <c r="B3" s="1"/>
      <c r="C3" s="1" t="s">
        <v>4</v>
      </c>
      <c r="D3" s="1"/>
    </row>
    <row r="4" spans="1:4" ht="14.25">
      <c r="A4" s="1" t="s">
        <v>5</v>
      </c>
      <c r="B4" s="1" t="s">
        <v>6</v>
      </c>
      <c r="C4" s="1" t="s">
        <v>7</v>
      </c>
      <c r="D4" s="1" t="s">
        <v>6</v>
      </c>
    </row>
    <row r="5" spans="1:4" ht="14.25">
      <c r="A5" s="1" t="s">
        <v>8</v>
      </c>
      <c r="B5" s="1">
        <v>789255</v>
      </c>
      <c r="C5" s="1" t="s">
        <v>9</v>
      </c>
      <c r="D5" s="1">
        <v>1869255</v>
      </c>
    </row>
    <row r="6" spans="1:4" ht="14.25">
      <c r="A6" s="1" t="s">
        <v>10</v>
      </c>
      <c r="B6" s="1">
        <f>B7+B8+B9</f>
        <v>0</v>
      </c>
      <c r="C6" s="1" t="s">
        <v>11</v>
      </c>
      <c r="D6" s="1">
        <v>0</v>
      </c>
    </row>
    <row r="7" spans="1:4" ht="14.25">
      <c r="A7" s="1" t="s">
        <v>12</v>
      </c>
      <c r="B7" s="1">
        <v>0</v>
      </c>
      <c r="C7" s="1" t="s">
        <v>13</v>
      </c>
      <c r="D7" s="1">
        <v>0</v>
      </c>
    </row>
    <row r="8" spans="1:4" ht="14.25">
      <c r="A8" s="1" t="s">
        <v>14</v>
      </c>
      <c r="B8" s="1">
        <v>0</v>
      </c>
      <c r="C8" s="1" t="s">
        <v>15</v>
      </c>
      <c r="D8" s="1">
        <v>0</v>
      </c>
    </row>
    <row r="9" spans="1:4" ht="14.25">
      <c r="A9" s="1" t="s">
        <v>16</v>
      </c>
      <c r="B9" s="1">
        <v>0</v>
      </c>
      <c r="C9" s="1" t="s">
        <v>17</v>
      </c>
      <c r="D9" s="1">
        <v>0</v>
      </c>
    </row>
    <row r="10" spans="1:4" ht="14.25">
      <c r="A10" s="1" t="s">
        <v>18</v>
      </c>
      <c r="B10" s="1">
        <v>0</v>
      </c>
      <c r="C10" s="1" t="s">
        <v>19</v>
      </c>
      <c r="D10" s="1">
        <v>0</v>
      </c>
    </row>
    <row r="11" spans="1:4" ht="14.25">
      <c r="A11" s="1" t="s">
        <v>20</v>
      </c>
      <c r="B11" s="1">
        <v>0</v>
      </c>
      <c r="C11" s="1" t="s">
        <v>21</v>
      </c>
      <c r="D11" s="1">
        <v>0</v>
      </c>
    </row>
    <row r="12" spans="1:4" ht="14.25">
      <c r="A12" s="1" t="s">
        <v>22</v>
      </c>
      <c r="B12" s="1">
        <f>B13+B14</f>
        <v>1080000</v>
      </c>
      <c r="C12" s="1" t="s">
        <v>23</v>
      </c>
      <c r="D12" s="1">
        <v>0</v>
      </c>
    </row>
    <row r="13" spans="1:4" ht="14.25">
      <c r="A13" s="1" t="s">
        <v>24</v>
      </c>
      <c r="B13" s="1">
        <v>0</v>
      </c>
      <c r="C13" s="1" t="s">
        <v>25</v>
      </c>
      <c r="D13" s="1">
        <v>0</v>
      </c>
    </row>
    <row r="14" spans="1:4" ht="14.25">
      <c r="A14" s="1" t="s">
        <v>26</v>
      </c>
      <c r="B14" s="1">
        <v>1080000</v>
      </c>
      <c r="C14" s="1" t="s">
        <v>27</v>
      </c>
      <c r="D14" s="1">
        <v>0</v>
      </c>
    </row>
    <row r="15" spans="1:4" ht="14.25">
      <c r="A15" s="1" t="s">
        <v>28</v>
      </c>
      <c r="B15" s="1">
        <v>0</v>
      </c>
      <c r="C15" s="1" t="s">
        <v>29</v>
      </c>
      <c r="D15" s="1">
        <v>0</v>
      </c>
    </row>
    <row r="16" spans="1:4" ht="14.25">
      <c r="A16" s="1" t="s">
        <v>30</v>
      </c>
      <c r="B16" s="1">
        <v>0</v>
      </c>
      <c r="C16" s="1" t="s">
        <v>31</v>
      </c>
      <c r="D16" s="1">
        <v>0</v>
      </c>
    </row>
    <row r="17" spans="1:4" ht="14.25">
      <c r="A17" s="1" t="s">
        <v>32</v>
      </c>
      <c r="B17" s="1">
        <v>0</v>
      </c>
      <c r="C17" s="1" t="s">
        <v>33</v>
      </c>
      <c r="D17" s="1">
        <v>0</v>
      </c>
    </row>
    <row r="18" spans="1:4" ht="14.25">
      <c r="A18" s="1" t="s">
        <v>34</v>
      </c>
      <c r="B18" s="1">
        <v>0</v>
      </c>
      <c r="C18" s="1" t="s">
        <v>35</v>
      </c>
      <c r="D18" s="1">
        <v>0</v>
      </c>
    </row>
    <row r="19" spans="1:4" ht="14.25">
      <c r="A19" s="1"/>
      <c r="B19" s="1"/>
      <c r="C19" s="1" t="s">
        <v>36</v>
      </c>
      <c r="D19" s="1">
        <v>0</v>
      </c>
    </row>
    <row r="20" spans="1:4" ht="14.25">
      <c r="A20" s="1"/>
      <c r="B20" s="1"/>
      <c r="C20" s="1" t="s">
        <v>37</v>
      </c>
      <c r="D20" s="1">
        <v>0</v>
      </c>
    </row>
    <row r="21" spans="1:4" ht="14.25">
      <c r="A21" s="1"/>
      <c r="B21" s="1"/>
      <c r="C21" s="1" t="s">
        <v>38</v>
      </c>
      <c r="D21" s="1">
        <v>0</v>
      </c>
    </row>
    <row r="22" spans="1:4" ht="14.25">
      <c r="A22" s="1"/>
      <c r="B22" s="1"/>
      <c r="C22" s="1" t="s">
        <v>39</v>
      </c>
      <c r="D22" s="1">
        <v>0</v>
      </c>
    </row>
    <row r="23" spans="1:4" ht="14.25">
      <c r="A23" s="1"/>
      <c r="B23" s="1"/>
      <c r="C23" s="1" t="s">
        <v>40</v>
      </c>
      <c r="D23" s="1">
        <v>0</v>
      </c>
    </row>
    <row r="24" spans="1:4" ht="14.25">
      <c r="A24" s="1"/>
      <c r="B24" s="1"/>
      <c r="C24" s="1" t="s">
        <v>41</v>
      </c>
      <c r="D24" s="1">
        <v>0</v>
      </c>
    </row>
    <row r="25" spans="1:4" ht="14.25">
      <c r="A25" s="1"/>
      <c r="B25" s="1"/>
      <c r="C25" s="1" t="s">
        <v>42</v>
      </c>
      <c r="D25" s="1">
        <v>0</v>
      </c>
    </row>
    <row r="26" spans="1:4" ht="14.25">
      <c r="A26" s="1" t="s">
        <v>43</v>
      </c>
      <c r="B26" s="1">
        <f>B5+B6+B12+B15+B16+B17+B18</f>
        <v>1869255</v>
      </c>
      <c r="C26" s="1" t="s">
        <v>44</v>
      </c>
      <c r="D26" s="1">
        <v>1869255</v>
      </c>
    </row>
    <row r="27" spans="1:4" ht="14.25">
      <c r="A27" s="1" t="s">
        <v>45</v>
      </c>
      <c r="B27" s="1">
        <v>0</v>
      </c>
      <c r="C27" s="1" t="s">
        <v>46</v>
      </c>
      <c r="D27" s="1">
        <v>0</v>
      </c>
    </row>
    <row r="28" spans="1:4" ht="14.25">
      <c r="A28" s="1" t="s">
        <v>47</v>
      </c>
      <c r="B28" s="1">
        <v>1869255</v>
      </c>
      <c r="C28" s="1" t="s">
        <v>48</v>
      </c>
      <c r="D28" s="1">
        <f>D26+D27</f>
        <v>1869255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I1">
      <selection activeCell="K35" sqref="K35"/>
    </sheetView>
  </sheetViews>
  <sheetFormatPr defaultColWidth="9.00390625" defaultRowHeight="14.25"/>
  <cols>
    <col min="1" max="1" width="22.50390625" style="0" customWidth="1"/>
    <col min="2" max="2" width="30.875" style="0" customWidth="1"/>
    <col min="8" max="8" width="8.00390625" style="0" customWidth="1"/>
  </cols>
  <sheetData>
    <row r="1" spans="1:16" ht="14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2</v>
      </c>
    </row>
    <row r="3" spans="1:16" ht="14.25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/>
      <c r="G3" s="1"/>
      <c r="H3" s="1"/>
      <c r="I3" s="1"/>
      <c r="J3" s="1" t="s">
        <v>54</v>
      </c>
      <c r="K3" s="1"/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</row>
    <row r="4" spans="1:16" ht="14.25">
      <c r="A4" s="1" t="s">
        <v>60</v>
      </c>
      <c r="B4" s="1" t="s">
        <v>61</v>
      </c>
      <c r="C4" s="1"/>
      <c r="D4" s="1"/>
      <c r="E4" s="1" t="s">
        <v>62</v>
      </c>
      <c r="F4" s="1" t="s">
        <v>63</v>
      </c>
      <c r="G4" s="1" t="s">
        <v>64</v>
      </c>
      <c r="H4" s="1" t="s">
        <v>65</v>
      </c>
      <c r="I4" s="1" t="s">
        <v>66</v>
      </c>
      <c r="J4" s="1" t="s">
        <v>67</v>
      </c>
      <c r="K4" s="1" t="s">
        <v>68</v>
      </c>
      <c r="L4" s="1"/>
      <c r="M4" s="1"/>
      <c r="N4" s="1"/>
      <c r="O4" s="1"/>
      <c r="P4" s="1"/>
    </row>
    <row r="5" spans="1:16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>
      <c r="A6" s="1"/>
      <c r="B6" s="1" t="s">
        <v>69</v>
      </c>
      <c r="C6" s="1">
        <v>1869255</v>
      </c>
      <c r="D6" s="1">
        <v>789255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1080000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ht="14.25">
      <c r="A7" s="1" t="s">
        <v>70</v>
      </c>
      <c r="B7" s="1" t="s">
        <v>71</v>
      </c>
      <c r="C7" s="1">
        <v>1869255</v>
      </c>
      <c r="D7" s="1">
        <v>789255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1080000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14.25">
      <c r="A8" s="1" t="s">
        <v>72</v>
      </c>
      <c r="B8" s="1" t="s">
        <v>73</v>
      </c>
      <c r="C8" s="1">
        <v>1869255</v>
      </c>
      <c r="D8" s="1">
        <v>789255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1080000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14.25">
      <c r="A9" s="1" t="s">
        <v>74</v>
      </c>
      <c r="B9" s="1" t="s">
        <v>75</v>
      </c>
      <c r="C9" s="1">
        <v>1020000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1020000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ht="14.25">
      <c r="A10" s="1" t="s">
        <v>76</v>
      </c>
      <c r="B10" s="1" t="s">
        <v>77</v>
      </c>
      <c r="C10" s="1">
        <v>849255</v>
      </c>
      <c r="D10" s="1">
        <v>789255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60000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35" sqref="A35"/>
    </sheetView>
  </sheetViews>
  <sheetFormatPr defaultColWidth="9.00390625" defaultRowHeight="14.25"/>
  <cols>
    <col min="1" max="1" width="25.00390625" style="0" bestFit="1" customWidth="1"/>
    <col min="2" max="2" width="36.125" style="0" bestFit="1" customWidth="1"/>
  </cols>
  <sheetData>
    <row r="1" spans="1:7" ht="14.25">
      <c r="A1" s="1" t="s">
        <v>78</v>
      </c>
      <c r="B1" s="1"/>
      <c r="C1" s="1"/>
      <c r="D1" s="1"/>
      <c r="E1" s="1"/>
      <c r="F1" s="1"/>
      <c r="G1" s="1"/>
    </row>
    <row r="2" spans="1:7" ht="14.25">
      <c r="A2" s="1" t="s">
        <v>1</v>
      </c>
      <c r="B2" s="1"/>
      <c r="C2" s="1"/>
      <c r="D2" s="1"/>
      <c r="E2" s="1"/>
      <c r="F2" s="1"/>
      <c r="G2" s="1" t="s">
        <v>2</v>
      </c>
    </row>
    <row r="3" spans="1:7" ht="14.25">
      <c r="A3" s="1" t="s">
        <v>60</v>
      </c>
      <c r="B3" s="1" t="s">
        <v>61</v>
      </c>
      <c r="C3" s="1" t="s">
        <v>69</v>
      </c>
      <c r="D3" s="1" t="s">
        <v>79</v>
      </c>
      <c r="E3" s="1" t="s">
        <v>80</v>
      </c>
      <c r="F3" s="1" t="s">
        <v>81</v>
      </c>
      <c r="G3" s="1" t="s">
        <v>82</v>
      </c>
    </row>
    <row r="4" spans="1:7" ht="14.25">
      <c r="A4" s="1"/>
      <c r="B4" s="1"/>
      <c r="C4" s="1"/>
      <c r="D4" s="1"/>
      <c r="E4" s="1"/>
      <c r="F4" s="1"/>
      <c r="G4" s="1"/>
    </row>
    <row r="5" spans="1:7" ht="14.25">
      <c r="A5" s="1"/>
      <c r="B5" s="1" t="s">
        <v>69</v>
      </c>
      <c r="C5" s="1">
        <v>1869255</v>
      </c>
      <c r="D5" s="1">
        <v>789255</v>
      </c>
      <c r="E5" s="1">
        <v>1080000</v>
      </c>
      <c r="F5" s="1">
        <v>0</v>
      </c>
      <c r="G5" s="1">
        <v>0</v>
      </c>
    </row>
    <row r="6" spans="1:7" ht="14.25">
      <c r="A6" s="1" t="s">
        <v>70</v>
      </c>
      <c r="B6" s="1" t="s">
        <v>71</v>
      </c>
      <c r="C6" s="1">
        <v>1869255</v>
      </c>
      <c r="D6" s="1">
        <v>789255</v>
      </c>
      <c r="E6" s="1">
        <v>1080000</v>
      </c>
      <c r="F6" s="1">
        <v>0</v>
      </c>
      <c r="G6" s="1">
        <v>0</v>
      </c>
    </row>
    <row r="7" spans="1:7" ht="14.25">
      <c r="A7" s="1" t="s">
        <v>72</v>
      </c>
      <c r="B7" s="1" t="s">
        <v>73</v>
      </c>
      <c r="C7" s="1">
        <v>1869255</v>
      </c>
      <c r="D7" s="1">
        <v>789255</v>
      </c>
      <c r="E7" s="1">
        <v>1080000</v>
      </c>
      <c r="F7" s="1">
        <v>0</v>
      </c>
      <c r="G7" s="1">
        <v>0</v>
      </c>
    </row>
    <row r="8" spans="1:7" ht="14.25">
      <c r="A8" s="1" t="s">
        <v>74</v>
      </c>
      <c r="B8" s="1" t="s">
        <v>75</v>
      </c>
      <c r="C8" s="1">
        <v>1020000</v>
      </c>
      <c r="D8" s="1">
        <v>0</v>
      </c>
      <c r="E8" s="1">
        <v>1020000</v>
      </c>
      <c r="F8" s="1">
        <v>0</v>
      </c>
      <c r="G8" s="1">
        <v>0</v>
      </c>
    </row>
    <row r="9" spans="1:7" ht="14.25">
      <c r="A9" s="1" t="s">
        <v>76</v>
      </c>
      <c r="B9" s="1" t="s">
        <v>77</v>
      </c>
      <c r="C9" s="1">
        <v>849255</v>
      </c>
      <c r="D9" s="1">
        <v>789255</v>
      </c>
      <c r="E9" s="1">
        <v>60000</v>
      </c>
      <c r="F9" s="1">
        <v>0</v>
      </c>
      <c r="G9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34" sqref="B34"/>
    </sheetView>
  </sheetViews>
  <sheetFormatPr defaultColWidth="9.00390625" defaultRowHeight="14.25"/>
  <cols>
    <col min="1" max="1" width="28.25390625" style="0" bestFit="1" customWidth="1"/>
    <col min="3" max="3" width="29.375" style="0" bestFit="1" customWidth="1"/>
  </cols>
  <sheetData>
    <row r="1" spans="1:6" ht="14.25">
      <c r="A1" s="1" t="s">
        <v>83</v>
      </c>
      <c r="B1" s="1"/>
      <c r="C1" s="1"/>
      <c r="D1" s="1"/>
      <c r="E1" s="1"/>
      <c r="F1" s="1"/>
    </row>
    <row r="2" spans="1:6" ht="14.25">
      <c r="A2" s="1" t="s">
        <v>1</v>
      </c>
      <c r="B2" s="1"/>
      <c r="C2" s="1"/>
      <c r="D2" s="1"/>
      <c r="E2" s="1"/>
      <c r="F2" s="1" t="s">
        <v>2</v>
      </c>
    </row>
    <row r="3" spans="1:6" ht="14.25">
      <c r="A3" s="1" t="s">
        <v>3</v>
      </c>
      <c r="B3" s="1"/>
      <c r="C3" s="1" t="s">
        <v>4</v>
      </c>
      <c r="D3" s="1"/>
      <c r="E3" s="1"/>
      <c r="F3" s="1"/>
    </row>
    <row r="4" spans="1:6" ht="14.25">
      <c r="A4" s="1" t="s">
        <v>5</v>
      </c>
      <c r="B4" s="1" t="s">
        <v>6</v>
      </c>
      <c r="C4" s="1" t="s">
        <v>7</v>
      </c>
      <c r="D4" s="1" t="s">
        <v>51</v>
      </c>
      <c r="E4" s="1" t="s">
        <v>84</v>
      </c>
      <c r="F4" s="1" t="s">
        <v>85</v>
      </c>
    </row>
    <row r="5" spans="1:6" ht="14.25">
      <c r="A5" s="1" t="s">
        <v>86</v>
      </c>
      <c r="B5" s="1">
        <v>1869255</v>
      </c>
      <c r="C5" s="1" t="s">
        <v>9</v>
      </c>
      <c r="D5" s="1">
        <f>E5+F5</f>
        <v>1869255</v>
      </c>
      <c r="E5" s="1">
        <v>1869255</v>
      </c>
      <c r="F5" s="1">
        <v>0</v>
      </c>
    </row>
    <row r="6" spans="1:6" ht="14.25">
      <c r="A6" s="1" t="s">
        <v>87</v>
      </c>
      <c r="B6" s="1">
        <v>1869255</v>
      </c>
      <c r="C6" s="1" t="s">
        <v>11</v>
      </c>
      <c r="D6" s="1">
        <f aca="true" t="shared" si="0" ref="D6:D26">E6+F6</f>
        <v>0</v>
      </c>
      <c r="E6" s="1">
        <v>0</v>
      </c>
      <c r="F6" s="1">
        <v>0</v>
      </c>
    </row>
    <row r="7" spans="1:6" ht="14.25">
      <c r="A7" s="1" t="s">
        <v>88</v>
      </c>
      <c r="B7" s="1">
        <v>0</v>
      </c>
      <c r="C7" s="1" t="s">
        <v>13</v>
      </c>
      <c r="D7" s="1">
        <f t="shared" si="0"/>
        <v>0</v>
      </c>
      <c r="E7" s="1">
        <v>0</v>
      </c>
      <c r="F7" s="1">
        <v>0</v>
      </c>
    </row>
    <row r="8" spans="1:6" ht="14.25">
      <c r="A8" s="1"/>
      <c r="B8" s="1"/>
      <c r="C8" s="1" t="s">
        <v>15</v>
      </c>
      <c r="D8" s="1">
        <f t="shared" si="0"/>
        <v>0</v>
      </c>
      <c r="E8" s="1">
        <v>0</v>
      </c>
      <c r="F8" s="1">
        <v>0</v>
      </c>
    </row>
    <row r="9" spans="1:6" ht="14.25">
      <c r="A9" s="1"/>
      <c r="B9" s="1"/>
      <c r="C9" s="1" t="s">
        <v>17</v>
      </c>
      <c r="D9" s="1">
        <f t="shared" si="0"/>
        <v>0</v>
      </c>
      <c r="E9" s="1">
        <v>0</v>
      </c>
      <c r="F9" s="1">
        <v>0</v>
      </c>
    </row>
    <row r="10" spans="1:6" ht="14.25">
      <c r="A10" s="1"/>
      <c r="B10" s="1"/>
      <c r="C10" s="1" t="s">
        <v>19</v>
      </c>
      <c r="D10" s="1">
        <f t="shared" si="0"/>
        <v>0</v>
      </c>
      <c r="E10" s="1">
        <v>0</v>
      </c>
      <c r="F10" s="1">
        <v>0</v>
      </c>
    </row>
    <row r="11" spans="1:6" ht="14.25">
      <c r="A11" s="1"/>
      <c r="B11" s="1"/>
      <c r="C11" s="1" t="s">
        <v>21</v>
      </c>
      <c r="D11" s="1">
        <f t="shared" si="0"/>
        <v>0</v>
      </c>
      <c r="E11" s="1">
        <v>0</v>
      </c>
      <c r="F11" s="1">
        <v>0</v>
      </c>
    </row>
    <row r="12" spans="1:6" ht="14.25">
      <c r="A12" s="1"/>
      <c r="B12" s="1"/>
      <c r="C12" s="1" t="s">
        <v>23</v>
      </c>
      <c r="D12" s="1">
        <f t="shared" si="0"/>
        <v>0</v>
      </c>
      <c r="E12" s="1">
        <v>0</v>
      </c>
      <c r="F12" s="1">
        <v>0</v>
      </c>
    </row>
    <row r="13" spans="1:6" ht="14.25">
      <c r="A13" s="1"/>
      <c r="B13" s="1"/>
      <c r="C13" s="1" t="s">
        <v>25</v>
      </c>
      <c r="D13" s="1">
        <f t="shared" si="0"/>
        <v>0</v>
      </c>
      <c r="E13" s="1">
        <v>0</v>
      </c>
      <c r="F13" s="1">
        <v>0</v>
      </c>
    </row>
    <row r="14" spans="1:6" ht="14.25">
      <c r="A14" s="1"/>
      <c r="B14" s="1"/>
      <c r="C14" s="1" t="s">
        <v>27</v>
      </c>
      <c r="D14" s="1">
        <f t="shared" si="0"/>
        <v>0</v>
      </c>
      <c r="E14" s="1">
        <v>0</v>
      </c>
      <c r="F14" s="1">
        <v>0</v>
      </c>
    </row>
    <row r="15" spans="1:6" ht="14.25">
      <c r="A15" s="1"/>
      <c r="B15" s="1"/>
      <c r="C15" s="1" t="s">
        <v>29</v>
      </c>
      <c r="D15" s="1">
        <f t="shared" si="0"/>
        <v>0</v>
      </c>
      <c r="E15" s="1">
        <v>0</v>
      </c>
      <c r="F15" s="1">
        <v>0</v>
      </c>
    </row>
    <row r="16" spans="1:6" ht="14.25">
      <c r="A16" s="1"/>
      <c r="B16" s="1"/>
      <c r="C16" s="1" t="s">
        <v>31</v>
      </c>
      <c r="D16" s="1">
        <f t="shared" si="0"/>
        <v>0</v>
      </c>
      <c r="E16" s="1">
        <v>0</v>
      </c>
      <c r="F16" s="1">
        <v>0</v>
      </c>
    </row>
    <row r="17" spans="1:6" ht="14.25">
      <c r="A17" s="1"/>
      <c r="B17" s="1"/>
      <c r="C17" s="1" t="s">
        <v>33</v>
      </c>
      <c r="D17" s="1">
        <f t="shared" si="0"/>
        <v>0</v>
      </c>
      <c r="E17" s="1">
        <v>0</v>
      </c>
      <c r="F17" s="1">
        <v>0</v>
      </c>
    </row>
    <row r="18" spans="1:6" ht="14.25">
      <c r="A18" s="1"/>
      <c r="B18" s="1"/>
      <c r="C18" s="1" t="s">
        <v>35</v>
      </c>
      <c r="D18" s="1">
        <f t="shared" si="0"/>
        <v>0</v>
      </c>
      <c r="E18" s="1">
        <v>0</v>
      </c>
      <c r="F18" s="1">
        <v>0</v>
      </c>
    </row>
    <row r="19" spans="1:6" ht="14.25">
      <c r="A19" s="1"/>
      <c r="B19" s="1"/>
      <c r="C19" s="1" t="s">
        <v>36</v>
      </c>
      <c r="D19" s="1">
        <f t="shared" si="0"/>
        <v>0</v>
      </c>
      <c r="E19" s="1">
        <v>0</v>
      </c>
      <c r="F19" s="1">
        <v>0</v>
      </c>
    </row>
    <row r="20" spans="1:6" ht="14.25">
      <c r="A20" s="1" t="s">
        <v>89</v>
      </c>
      <c r="B20" s="1">
        <v>0</v>
      </c>
      <c r="C20" s="1" t="s">
        <v>37</v>
      </c>
      <c r="D20" s="1">
        <f t="shared" si="0"/>
        <v>0</v>
      </c>
      <c r="E20" s="1">
        <v>0</v>
      </c>
      <c r="F20" s="1">
        <v>0</v>
      </c>
    </row>
    <row r="21" spans="1:6" ht="14.25">
      <c r="A21" s="1"/>
      <c r="B21" s="1"/>
      <c r="C21" s="1" t="s">
        <v>38</v>
      </c>
      <c r="D21" s="1">
        <f t="shared" si="0"/>
        <v>0</v>
      </c>
      <c r="E21" s="1">
        <v>0</v>
      </c>
      <c r="F21" s="1">
        <v>0</v>
      </c>
    </row>
    <row r="22" spans="1:6" ht="14.25">
      <c r="A22" s="1"/>
      <c r="B22" s="1"/>
      <c r="C22" s="1" t="s">
        <v>39</v>
      </c>
      <c r="D22" s="1">
        <f t="shared" si="0"/>
        <v>0</v>
      </c>
      <c r="E22" s="1">
        <v>0</v>
      </c>
      <c r="F22" s="1">
        <v>0</v>
      </c>
    </row>
    <row r="23" spans="1:6" ht="14.25">
      <c r="A23" s="1"/>
      <c r="B23" s="1"/>
      <c r="C23" s="1" t="s">
        <v>40</v>
      </c>
      <c r="D23" s="1">
        <f t="shared" si="0"/>
        <v>0</v>
      </c>
      <c r="E23" s="1">
        <v>0</v>
      </c>
      <c r="F23" s="1">
        <v>0</v>
      </c>
    </row>
    <row r="24" spans="1:6" ht="14.25">
      <c r="A24" s="1"/>
      <c r="B24" s="1"/>
      <c r="C24" s="1" t="s">
        <v>41</v>
      </c>
      <c r="D24" s="1">
        <f t="shared" si="0"/>
        <v>0</v>
      </c>
      <c r="E24" s="1">
        <v>0</v>
      </c>
      <c r="F24" s="1">
        <v>0</v>
      </c>
    </row>
    <row r="25" spans="1:6" ht="14.25">
      <c r="A25" s="1"/>
      <c r="B25" s="1"/>
      <c r="C25" s="1" t="s">
        <v>42</v>
      </c>
      <c r="D25" s="1">
        <f t="shared" si="0"/>
        <v>0</v>
      </c>
      <c r="E25" s="1">
        <v>0</v>
      </c>
      <c r="F25" s="1">
        <v>0</v>
      </c>
    </row>
    <row r="26" spans="1:6" ht="14.25">
      <c r="A26" s="1"/>
      <c r="B26" s="1"/>
      <c r="C26" s="1" t="s">
        <v>44</v>
      </c>
      <c r="D26" s="1">
        <f t="shared" si="0"/>
        <v>1869255</v>
      </c>
      <c r="E26" s="1">
        <f>SUM(E5:E25)</f>
        <v>1869255</v>
      </c>
      <c r="F26" s="1">
        <f>SUM(F5:F25)</f>
        <v>0</v>
      </c>
    </row>
    <row r="27" spans="1:6" ht="14.25">
      <c r="A27" s="1"/>
      <c r="B27" s="1"/>
      <c r="C27" s="1" t="s">
        <v>46</v>
      </c>
      <c r="D27" s="1">
        <v>0</v>
      </c>
      <c r="E27" s="1">
        <v>0</v>
      </c>
      <c r="F27" s="1">
        <f>B7-F26</f>
        <v>0</v>
      </c>
    </row>
    <row r="28" spans="1:6" ht="14.25">
      <c r="A28" s="1" t="s">
        <v>47</v>
      </c>
      <c r="B28" s="1">
        <f>B5+B20</f>
        <v>1869255</v>
      </c>
      <c r="C28" s="1" t="s">
        <v>48</v>
      </c>
      <c r="D28" s="1">
        <f>D26+D27</f>
        <v>1869255</v>
      </c>
      <c r="E28" s="1">
        <f>E26+E27</f>
        <v>1869255</v>
      </c>
      <c r="F28" s="1">
        <f>F26+F27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33" sqref="B33"/>
    </sheetView>
  </sheetViews>
  <sheetFormatPr defaultColWidth="9.00390625" defaultRowHeight="14.25"/>
  <cols>
    <col min="1" max="1" width="21.75390625" style="0" customWidth="1"/>
    <col min="2" max="2" width="36.125" style="0" bestFit="1" customWidth="1"/>
  </cols>
  <sheetData>
    <row r="1" spans="1:5" ht="14.25">
      <c r="A1" s="1" t="s">
        <v>90</v>
      </c>
      <c r="B1" s="1"/>
      <c r="C1" s="1"/>
      <c r="D1" s="1"/>
      <c r="E1" s="1"/>
    </row>
    <row r="2" spans="1:5" ht="14.25">
      <c r="A2" s="1" t="s">
        <v>1</v>
      </c>
      <c r="B2" s="1"/>
      <c r="C2" s="1"/>
      <c r="D2" s="1"/>
      <c r="E2" s="1" t="s">
        <v>2</v>
      </c>
    </row>
    <row r="3" spans="1:5" ht="14.25">
      <c r="A3" s="1" t="s">
        <v>91</v>
      </c>
      <c r="B3" s="1"/>
      <c r="C3" s="1" t="s">
        <v>69</v>
      </c>
      <c r="D3" s="1" t="s">
        <v>79</v>
      </c>
      <c r="E3" s="1" t="s">
        <v>80</v>
      </c>
    </row>
    <row r="4" spans="1:5" ht="14.25">
      <c r="A4" s="1" t="s">
        <v>60</v>
      </c>
      <c r="B4" s="1" t="s">
        <v>61</v>
      </c>
      <c r="C4" s="1"/>
      <c r="D4" s="1"/>
      <c r="E4" s="1"/>
    </row>
    <row r="5" spans="1:5" ht="14.25">
      <c r="A5" s="1"/>
      <c r="B5" s="1" t="s">
        <v>69</v>
      </c>
      <c r="C5" s="1">
        <f>D5+E5</f>
        <v>1869255</v>
      </c>
      <c r="D5" s="1">
        <v>789255</v>
      </c>
      <c r="E5" s="1">
        <v>1080000</v>
      </c>
    </row>
    <row r="6" spans="1:5" ht="14.25">
      <c r="A6" s="1" t="s">
        <v>70</v>
      </c>
      <c r="B6" s="1" t="s">
        <v>71</v>
      </c>
      <c r="C6" s="1">
        <f>D6+E6</f>
        <v>1869255</v>
      </c>
      <c r="D6" s="1">
        <v>789255</v>
      </c>
      <c r="E6" s="1">
        <v>1080000</v>
      </c>
    </row>
    <row r="7" spans="1:5" ht="14.25">
      <c r="A7" s="1" t="s">
        <v>72</v>
      </c>
      <c r="B7" s="1" t="s">
        <v>73</v>
      </c>
      <c r="C7" s="1">
        <f>D7+E7</f>
        <v>1869255</v>
      </c>
      <c r="D7" s="1">
        <v>789255</v>
      </c>
      <c r="E7" s="1">
        <v>1080000</v>
      </c>
    </row>
    <row r="8" spans="1:5" ht="14.25">
      <c r="A8" s="1" t="s">
        <v>74</v>
      </c>
      <c r="B8" s="1" t="s">
        <v>75</v>
      </c>
      <c r="C8" s="1">
        <f>D8+E8</f>
        <v>1020000</v>
      </c>
      <c r="D8" s="1">
        <v>0</v>
      </c>
      <c r="E8" s="1">
        <v>1020000</v>
      </c>
    </row>
    <row r="9" spans="1:5" ht="14.25">
      <c r="A9" s="1" t="s">
        <v>76</v>
      </c>
      <c r="B9" s="1" t="s">
        <v>77</v>
      </c>
      <c r="C9" s="1">
        <f>D9+E9</f>
        <v>849255</v>
      </c>
      <c r="D9" s="1">
        <v>789255</v>
      </c>
      <c r="E9" s="1">
        <v>60000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B35" sqref="B35"/>
    </sheetView>
  </sheetViews>
  <sheetFormatPr defaultColWidth="9.00390625" defaultRowHeight="14.25"/>
  <cols>
    <col min="1" max="1" width="33.875" style="0" bestFit="1" customWidth="1"/>
  </cols>
  <sheetData>
    <row r="1" spans="1:2" ht="14.25">
      <c r="A1" s="1" t="s">
        <v>92</v>
      </c>
      <c r="B1" s="1"/>
    </row>
    <row r="2" spans="1:2" ht="14.25">
      <c r="A2" s="1" t="s">
        <v>1</v>
      </c>
      <c r="B2" s="1" t="s">
        <v>2</v>
      </c>
    </row>
    <row r="3" spans="1:2" ht="14.25">
      <c r="A3" s="1" t="s">
        <v>93</v>
      </c>
      <c r="B3" s="1" t="s">
        <v>94</v>
      </c>
    </row>
    <row r="4" spans="1:2" ht="14.25">
      <c r="A4" s="1" t="s">
        <v>61</v>
      </c>
      <c r="B4" s="1"/>
    </row>
    <row r="5" spans="1:2" ht="14.25">
      <c r="A5" s="1" t="s">
        <v>69</v>
      </c>
      <c r="B5" s="1">
        <v>789255</v>
      </c>
    </row>
    <row r="6" spans="1:2" ht="14.25">
      <c r="A6" s="1" t="s">
        <v>95</v>
      </c>
      <c r="B6" s="1">
        <v>608967</v>
      </c>
    </row>
    <row r="7" spans="1:2" ht="14.25">
      <c r="A7" s="1" t="s">
        <v>96</v>
      </c>
      <c r="B7" s="1">
        <v>266220</v>
      </c>
    </row>
    <row r="8" spans="1:2" ht="14.25">
      <c r="A8" s="1" t="s">
        <v>97</v>
      </c>
      <c r="B8" s="1">
        <v>166500</v>
      </c>
    </row>
    <row r="9" spans="1:2" ht="14.25">
      <c r="A9" s="1" t="s">
        <v>98</v>
      </c>
      <c r="B9" s="1">
        <v>22185</v>
      </c>
    </row>
    <row r="10" spans="1:2" ht="14.25">
      <c r="A10" s="1" t="s">
        <v>99</v>
      </c>
      <c r="B10" s="1">
        <v>36418</v>
      </c>
    </row>
    <row r="11" spans="1:2" ht="14.25">
      <c r="A11" s="1" t="s">
        <v>100</v>
      </c>
      <c r="B11" s="1">
        <v>2911</v>
      </c>
    </row>
    <row r="12" spans="1:2" ht="14.25">
      <c r="A12" s="1" t="s">
        <v>101</v>
      </c>
      <c r="B12" s="1">
        <v>2164</v>
      </c>
    </row>
    <row r="13" spans="1:2" ht="14.25">
      <c r="A13" s="1" t="s">
        <v>102</v>
      </c>
      <c r="B13" s="1">
        <v>90981</v>
      </c>
    </row>
    <row r="14" spans="1:2" ht="14.25">
      <c r="A14" s="1" t="s">
        <v>103</v>
      </c>
      <c r="B14" s="1">
        <v>21588</v>
      </c>
    </row>
    <row r="15" spans="1:2" ht="14.25">
      <c r="A15" s="1" t="s">
        <v>104</v>
      </c>
      <c r="B15" s="1">
        <v>124342</v>
      </c>
    </row>
    <row r="16" spans="1:2" ht="14.25">
      <c r="A16" s="1" t="s">
        <v>105</v>
      </c>
      <c r="B16" s="1">
        <v>16000</v>
      </c>
    </row>
    <row r="17" spans="1:2" ht="14.25">
      <c r="A17" s="1" t="s">
        <v>106</v>
      </c>
      <c r="B17" s="1">
        <v>2500</v>
      </c>
    </row>
    <row r="18" spans="1:2" ht="14.25">
      <c r="A18" s="1" t="s">
        <v>107</v>
      </c>
      <c r="B18" s="1">
        <v>3500</v>
      </c>
    </row>
    <row r="19" spans="1:2" ht="14.25">
      <c r="A19" s="1" t="s">
        <v>108</v>
      </c>
      <c r="B19" s="1">
        <v>5400</v>
      </c>
    </row>
    <row r="20" spans="1:2" ht="14.25">
      <c r="A20" s="1" t="s">
        <v>109</v>
      </c>
      <c r="B20" s="1">
        <v>38000</v>
      </c>
    </row>
    <row r="21" spans="1:2" ht="14.25">
      <c r="A21" s="1" t="s">
        <v>110</v>
      </c>
      <c r="B21" s="1">
        <v>1200</v>
      </c>
    </row>
    <row r="22" spans="1:2" ht="14.25">
      <c r="A22" s="1" t="s">
        <v>111</v>
      </c>
      <c r="B22" s="1">
        <v>5324</v>
      </c>
    </row>
    <row r="23" spans="1:2" ht="14.25">
      <c r="A23" s="1" t="s">
        <v>112</v>
      </c>
      <c r="B23" s="1">
        <v>35000</v>
      </c>
    </row>
    <row r="24" spans="1:2" ht="14.25">
      <c r="A24" s="1" t="s">
        <v>113</v>
      </c>
      <c r="B24" s="1">
        <v>5324</v>
      </c>
    </row>
    <row r="25" spans="1:2" ht="14.25">
      <c r="A25" s="1" t="s">
        <v>114</v>
      </c>
      <c r="B25" s="1">
        <v>8093</v>
      </c>
    </row>
    <row r="26" spans="1:2" ht="14.25">
      <c r="A26" s="1" t="s">
        <v>115</v>
      </c>
      <c r="B26" s="1">
        <v>4001</v>
      </c>
    </row>
    <row r="27" spans="1:2" ht="14.25">
      <c r="A27" s="1" t="s">
        <v>116</v>
      </c>
      <c r="B27" s="1">
        <v>55946</v>
      </c>
    </row>
    <row r="28" spans="1:2" ht="14.25">
      <c r="A28" s="1" t="s">
        <v>117</v>
      </c>
      <c r="B28" s="1">
        <v>4020</v>
      </c>
    </row>
    <row r="29" spans="1:2" ht="14.25">
      <c r="A29" s="1" t="s">
        <v>118</v>
      </c>
      <c r="B29" s="1">
        <v>51926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33" sqref="G33"/>
    </sheetView>
  </sheetViews>
  <sheetFormatPr defaultColWidth="9.00390625" defaultRowHeight="14.25"/>
  <sheetData>
    <row r="1" spans="1:8" ht="14.25">
      <c r="A1" s="1" t="s">
        <v>119</v>
      </c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 t="s">
        <v>2</v>
      </c>
    </row>
    <row r="3" spans="1:8" ht="14.25">
      <c r="A3" s="1" t="s">
        <v>120</v>
      </c>
      <c r="B3" s="1" t="s">
        <v>51</v>
      </c>
      <c r="C3" s="1" t="s">
        <v>121</v>
      </c>
      <c r="D3" s="1" t="s">
        <v>122</v>
      </c>
      <c r="E3" s="1" t="s">
        <v>123</v>
      </c>
      <c r="F3" s="1"/>
      <c r="G3" s="1"/>
      <c r="H3" s="1" t="s">
        <v>124</v>
      </c>
    </row>
    <row r="4" spans="1:8" ht="14.25">
      <c r="A4" s="1"/>
      <c r="B4" s="1"/>
      <c r="C4" s="1"/>
      <c r="D4" s="1"/>
      <c r="E4" s="1" t="s">
        <v>94</v>
      </c>
      <c r="F4" s="1" t="s">
        <v>125</v>
      </c>
      <c r="G4" s="1" t="s">
        <v>126</v>
      </c>
      <c r="H4" s="1"/>
    </row>
    <row r="5" spans="1:8" ht="14.25">
      <c r="A5" s="1" t="s">
        <v>127</v>
      </c>
      <c r="B5" s="1">
        <v>74000</v>
      </c>
      <c r="C5" s="1">
        <v>0</v>
      </c>
      <c r="D5" s="1">
        <v>34000</v>
      </c>
      <c r="E5" s="1">
        <v>40000</v>
      </c>
      <c r="F5" s="1">
        <v>40000</v>
      </c>
      <c r="G5" s="1">
        <v>0</v>
      </c>
      <c r="H5" s="1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38" sqref="F38"/>
    </sheetView>
  </sheetViews>
  <sheetFormatPr defaultColWidth="9.00390625" defaultRowHeight="14.25"/>
  <sheetData>
    <row r="1" spans="1:5" ht="14.25">
      <c r="A1" s="1" t="s">
        <v>129</v>
      </c>
      <c r="B1" s="1"/>
      <c r="C1" s="1"/>
      <c r="D1" s="1"/>
      <c r="E1" s="1"/>
    </row>
    <row r="2" spans="1:5" ht="14.25">
      <c r="A2" s="1" t="s">
        <v>1</v>
      </c>
      <c r="B2" s="1"/>
      <c r="C2" s="1"/>
      <c r="D2" s="1"/>
      <c r="E2" s="1"/>
    </row>
    <row r="3" spans="1:5" ht="14.25">
      <c r="A3" s="1" t="s">
        <v>130</v>
      </c>
      <c r="B3" s="1" t="s">
        <v>61</v>
      </c>
      <c r="C3" s="1" t="s">
        <v>131</v>
      </c>
      <c r="D3" s="1"/>
      <c r="E3" s="1"/>
    </row>
    <row r="4" spans="1:5" ht="14.25">
      <c r="A4" s="1"/>
      <c r="B4" s="1"/>
      <c r="C4" s="1" t="s">
        <v>94</v>
      </c>
      <c r="D4" s="1" t="s">
        <v>79</v>
      </c>
      <c r="E4" s="1" t="s">
        <v>80</v>
      </c>
    </row>
    <row r="5" spans="1:5" ht="14.25">
      <c r="A5" s="1"/>
      <c r="B5" s="1"/>
      <c r="C5" s="1">
        <v>0</v>
      </c>
      <c r="D5" s="1">
        <v>0</v>
      </c>
      <c r="E5" s="1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穆色倾城</cp:lastModifiedBy>
  <cp:lastPrinted>2017-04-26T07:42:55Z</cp:lastPrinted>
  <dcterms:created xsi:type="dcterms:W3CDTF">2017-04-25T09:07:28Z</dcterms:created>
  <dcterms:modified xsi:type="dcterms:W3CDTF">2022-05-05T07:24:06Z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