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5" activeTab="5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预算支出决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<sst xmlns="http://schemas.openxmlformats.org/spreadsheetml/2006/main" count="294" uniqueCount="199">
  <si>
    <t>附件1</t>
  </si>
  <si>
    <t>2016年__单位收支决算总表</t>
  </si>
  <si>
    <t>单位名称：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</si>
  <si>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</si>
  <si>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</si>
  <si>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</si>
  <si>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</si>
  <si>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</si>
  <si>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</si>
  <si>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</si>
  <si>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</si>
  <si>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</si>
  <si>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</si>
  <si>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</si>
  <si>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</si>
  <si>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</si>
  <si>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</si>
  <si>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</si>
  <si>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</si>
  <si>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</si>
  <si>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</si>
  <si>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</si>
  <si>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</si>
  <si>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</si>
  <si>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</si>
  <si>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</si>
  <si>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</si>
  <si>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</si>
  <si>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</si>
  <si>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</si>
  <si>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</si>
  <si>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</si>
  <si>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</si>
  <si>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</si>
  <si>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</si>
  <si>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</si>
  <si>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</si>
  <si>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</si>
  <si>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</si>
  <si>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</si>
  <si>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</si>
  <si>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</si>
  <si>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</si>
  <si>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</si>
  <si>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</si>
  <si>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</si>
  <si>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</si>
  <si>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</si>
  <si>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</si>
  <si>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</si>
  <si>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</si>
  <si>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</si>
  <si>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</si>
  <si>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</si>
  <si>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</si>
  <si>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2016年隆回县司法局收入决算总表</t>
  </si>
  <si>
    <t>隆回县司法局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</si>
  <si>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</si>
  <si>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</si>
  <si>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</si>
  <si>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</si>
  <si>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</si>
  <si>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</si>
  <si>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</si>
  <si>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</si>
  <si>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</si>
  <si>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</si>
  <si>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</si>
  <si>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</si>
  <si>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</si>
  <si>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</si>
  <si>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</si>
  <si>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</si>
  <si>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</si>
  <si>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</si>
  <si>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</si>
  <si>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</si>
  <si>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公共安全支出</t>
  </si>
  <si>
    <t>司法</t>
  </si>
  <si>
    <t xml:space="preserve">  行政运行</t>
  </si>
  <si>
    <t xml:space="preserve">  一般行政管理事务</t>
  </si>
  <si>
    <t xml:space="preserve">  基层司法业务</t>
  </si>
  <si>
    <t xml:space="preserve">  法律援助</t>
  </si>
  <si>
    <t xml:space="preserve">  其他司法支出</t>
  </si>
  <si>
    <t>社会保障和就业支出</t>
  </si>
  <si>
    <t>抚恤</t>
  </si>
  <si>
    <t>死亡抚恤</t>
  </si>
  <si>
    <t>医疗卫生与计划生育支出</t>
  </si>
  <si>
    <t>医疗保障</t>
  </si>
  <si>
    <t>行政单位医疗</t>
  </si>
  <si>
    <t xml:space="preserve">          …………………………</t>
  </si>
  <si>
    <t>附件3</t>
  </si>
  <si>
    <t>2016年隆回县司法局支出决算总表</t>
  </si>
  <si>
    <t>基本支出</t>
  </si>
  <si>
    <t>项目支出</t>
  </si>
  <si>
    <t>事业单位经营服务支出</t>
  </si>
  <si>
    <t>上缴上级支出</t>
  </si>
  <si>
    <t>…………</t>
  </si>
  <si>
    <t>附件4</t>
  </si>
  <si>
    <t>2016年隆回县司法局财政拨款收支决算总表</t>
  </si>
  <si>
    <t>单位名称：隆回县司法局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</si>
  <si>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</si>
  <si>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</si>
  <si>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</si>
  <si>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</si>
  <si>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</si>
  <si>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</si>
  <si>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</si>
  <si>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</si>
  <si>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2016年隆回县司法局一般公共预算支出决算表</t>
  </si>
  <si>
    <t>功能分类科目</t>
  </si>
  <si>
    <t>附件6</t>
  </si>
  <si>
    <t>2016年隆回县司法局一般公共预算基本支出决算表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</si>
  <si>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</si>
  <si>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</si>
  <si>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</si>
  <si>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</si>
  <si>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</si>
  <si>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</si>
  <si>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</si>
  <si>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</si>
  <si>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</si>
  <si>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</si>
  <si>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</si>
  <si>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</si>
  <si>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</si>
  <si>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</si>
  <si>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</si>
  <si>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</si>
  <si>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</si>
  <si>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</si>
  <si>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</si>
  <si>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</si>
  <si>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</si>
  <si>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</si>
  <si>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</si>
  <si>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</si>
  <si>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</si>
  <si>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</si>
  <si>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</si>
  <si>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</si>
  <si>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</si>
  <si>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</si>
  <si>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</si>
  <si>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</si>
  <si>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</si>
  <si>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</si>
  <si>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</si>
  <si>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税金及附加费用</t>
  </si>
  <si>
    <t>其他商品和服务支出</t>
  </si>
  <si>
    <t>对个人和家庭的补助小计</t>
  </si>
  <si>
    <t>抚恤金</t>
  </si>
  <si>
    <t>生活补助</t>
  </si>
  <si>
    <t>医疗费</t>
  </si>
  <si>
    <t>奖励金</t>
  </si>
  <si>
    <t>住房公积金</t>
  </si>
  <si>
    <t>附件7</t>
  </si>
  <si>
    <t>2016年隆回县司法局性基金财政拨款收支决算表</t>
  </si>
  <si>
    <t>单位:元</t>
  </si>
  <si>
    <t>科目编码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</si>
  <si>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</si>
  <si>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</si>
  <si>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</si>
  <si>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</si>
  <si>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</si>
  <si>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</si>
  <si>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</si>
  <si>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</si>
  <si>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</si>
  <si>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</si>
  <si>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</si>
  <si>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</si>
  <si>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</si>
  <si>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</si>
  <si>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</si>
  <si>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</si>
  <si>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</si>
  <si>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</si>
  <si>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</si>
  <si>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</si>
  <si>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</si>
  <si>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</si>
  <si>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</si>
  <si>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</si>
  <si>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</si>
  <si>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</si>
  <si>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</si>
  <si>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</si>
  <si>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</si>
  <si>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注:请有政府性基金收支决算的单位,请按决算批复进行公开,如果单位没有政府性基金收支决算,请填0公开。</t>
  </si>
  <si>
    <t>附件8</t>
  </si>
  <si>
    <t>2016年隆回县司法局“三公”经费决算情况表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</si>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</sst>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</numFmts>
  <fonts count="50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2" fillId="0" borderId="9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indent="1"/>
    </xf>
    <xf numFmtId="0" fontId="7" fillId="0" borderId="13" xfId="0" applyFont="1" applyFill="1" applyBorder="1" applyAlignment="1">
      <alignment horizontal="left" vertical="center" shrinkToFit="1"/>
    </xf>
    <xf numFmtId="177" fontId="4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 indent="2"/>
    </xf>
    <xf numFmtId="0" fontId="7" fillId="0" borderId="13" xfId="0" applyFont="1" applyFill="1" applyBorder="1" applyAlignment="1">
      <alignment horizontal="left" vertical="center" indent="2" shrinkToFit="1"/>
    </xf>
    <xf numFmtId="4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3" xfId="0" applyFont="1" applyFill="1" applyBorder="1" applyAlignment="1">
      <alignment vertical="center" shrinkToFit="1"/>
    </xf>
    <xf numFmtId="4" fontId="0" fillId="0" borderId="13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177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34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177" fontId="4" fillId="0" borderId="13" xfId="0" applyNumberFormat="1" applyFont="1" applyFill="1" applyBorder="1" applyAlignment="1">
      <alignment horizontal="right"/>
    </xf>
    <xf numFmtId="177" fontId="4" fillId="0" borderId="13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/>
    </xf>
    <xf numFmtId="0" fontId="5" fillId="0" borderId="16" xfId="0" applyFont="1" applyBorder="1" applyAlignment="1">
      <alignment wrapText="1"/>
    </xf>
    <xf numFmtId="4" fontId="4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/>
    </xf>
    <xf numFmtId="176" fontId="5" fillId="0" borderId="16" xfId="0" applyNumberFormat="1" applyFont="1" applyBorder="1" applyAlignment="1">
      <alignment wrapText="1"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 horizontal="right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2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2" fontId="2" fillId="0" borderId="17" xfId="0" applyNumberFormat="1" applyFont="1" applyFill="1" applyBorder="1" applyAlignment="1" applyProtection="1">
      <alignment horizontal="right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178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7" fontId="4" fillId="0" borderId="13" xfId="0" applyNumberFormat="1" applyFont="1" applyFill="1" applyBorder="1" applyAlignment="1" applyProtection="1">
      <alignment horizontal="center" vertical="center" wrapText="1"/>
      <protection/>
    </xf>
    <xf numFmtId="177" fontId="4" fillId="0" borderId="13" xfId="0" applyNumberFormat="1" applyFont="1" applyFill="1" applyBorder="1" applyAlignment="1">
      <alignment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7" fontId="0" fillId="0" borderId="13" xfId="0" applyNumberFormat="1" applyBorder="1" applyAlignment="1">
      <alignment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Border="1" applyAlignment="1">
      <alignment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 vertical="center"/>
    </xf>
    <xf numFmtId="2" fontId="0" fillId="0" borderId="17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2" fontId="0" fillId="0" borderId="14" xfId="0" applyNumberFormat="1" applyFill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2" sqref="D1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60" t="s">
        <v>1</v>
      </c>
      <c r="B2" s="60"/>
      <c r="C2" s="60"/>
      <c r="D2" s="60"/>
    </row>
    <row r="3" spans="1:4" ht="14.25">
      <c r="A3" s="19" t="s">
        <v>2</v>
      </c>
      <c r="B3" s="141"/>
      <c r="D3" s="42" t="s">
        <v>3</v>
      </c>
    </row>
    <row r="4" spans="1:4" ht="14.25">
      <c r="A4" s="24" t="s">
        <v>4</v>
      </c>
      <c r="B4" s="24"/>
      <c r="C4" s="24" t="s">
        <v>5</v>
      </c>
      <c r="D4" s="24"/>
    </row>
    <row r="5" spans="1:4" ht="14.25">
      <c r="A5" s="78" t="s">
        <v>6</v>
      </c>
      <c r="B5" s="79" t="s">
        <v>7</v>
      </c>
      <c r="C5" s="78" t="s">
        <v>8</v>
      </c>
      <c r="D5" s="79" t="s">
        <v>7</v>
      </c>
    </row>
    <row r="6" spans="1:4" ht="20.25" customHeight="1">
      <c r="A6" s="82" t="s">
        <v>9</v>
      </c>
      <c r="B6" s="102">
        <f>7116204-320000</f>
        <v>6796204</v>
      </c>
      <c r="C6" s="84" t="s">
        <v>10</v>
      </c>
      <c r="D6" s="102"/>
    </row>
    <row r="7" spans="1:4" ht="20.25" customHeight="1">
      <c r="A7" s="142" t="s">
        <v>11</v>
      </c>
      <c r="B7" s="143">
        <v>320000</v>
      </c>
      <c r="C7" s="85" t="s">
        <v>12</v>
      </c>
      <c r="D7" s="91"/>
    </row>
    <row r="8" spans="1:4" ht="20.25" customHeight="1">
      <c r="A8" s="142" t="s">
        <v>13</v>
      </c>
      <c r="B8" s="102"/>
      <c r="C8" s="85" t="s">
        <v>14</v>
      </c>
      <c r="D8" s="91">
        <v>10363342.14</v>
      </c>
    </row>
    <row r="9" spans="1:4" ht="20.25" customHeight="1">
      <c r="A9" s="93" t="s">
        <v>15</v>
      </c>
      <c r="B9" s="91"/>
      <c r="C9" s="85" t="s">
        <v>16</v>
      </c>
      <c r="D9" s="91"/>
    </row>
    <row r="10" spans="1:4" ht="20.25" customHeight="1">
      <c r="A10" s="93" t="s">
        <v>17</v>
      </c>
      <c r="B10" s="91"/>
      <c r="C10" s="85" t="s">
        <v>18</v>
      </c>
      <c r="D10" s="144"/>
    </row>
    <row r="11" spans="1:4" ht="20.25" customHeight="1">
      <c r="A11" s="93" t="s">
        <v>19</v>
      </c>
      <c r="B11" s="91"/>
      <c r="C11" s="85" t="s">
        <v>20</v>
      </c>
      <c r="D11" s="145"/>
    </row>
    <row r="12" spans="1:4" ht="20.25" customHeight="1">
      <c r="A12" s="82" t="s">
        <v>21</v>
      </c>
      <c r="B12" s="91">
        <v>320000</v>
      </c>
      <c r="C12" s="85" t="s">
        <v>22</v>
      </c>
      <c r="D12" s="102">
        <v>134950</v>
      </c>
    </row>
    <row r="13" spans="1:4" ht="20.25" customHeight="1">
      <c r="A13" s="103" t="s">
        <v>23</v>
      </c>
      <c r="B13" s="143">
        <v>2980000</v>
      </c>
      <c r="C13" s="85" t="s">
        <v>24</v>
      </c>
      <c r="D13" s="144">
        <v>4000</v>
      </c>
    </row>
    <row r="14" spans="1:4" ht="20.25" customHeight="1">
      <c r="A14" s="146" t="s">
        <v>25</v>
      </c>
      <c r="B14" s="102">
        <f>B13-B15</f>
        <v>2210000</v>
      </c>
      <c r="C14" s="85" t="s">
        <v>26</v>
      </c>
      <c r="D14" s="145"/>
    </row>
    <row r="15" spans="1:4" ht="20.25" customHeight="1">
      <c r="A15" s="93" t="s">
        <v>27</v>
      </c>
      <c r="B15" s="91">
        <v>770000</v>
      </c>
      <c r="C15" s="85" t="s">
        <v>28</v>
      </c>
      <c r="D15" s="145"/>
    </row>
    <row r="16" spans="1:4" ht="20.25" customHeight="1">
      <c r="A16" s="93" t="s">
        <v>29</v>
      </c>
      <c r="B16" s="91"/>
      <c r="C16" s="85" t="s">
        <v>30</v>
      </c>
      <c r="D16" s="145"/>
    </row>
    <row r="17" spans="1:4" ht="20.25" customHeight="1">
      <c r="A17" s="103" t="s">
        <v>31</v>
      </c>
      <c r="B17" s="143"/>
      <c r="C17" s="85" t="s">
        <v>32</v>
      </c>
      <c r="D17" s="145"/>
    </row>
    <row r="18" spans="1:4" ht="20.25" customHeight="1">
      <c r="A18" s="93" t="s">
        <v>33</v>
      </c>
      <c r="B18" s="102"/>
      <c r="C18" s="85" t="s">
        <v>34</v>
      </c>
      <c r="D18" s="145"/>
    </row>
    <row r="19" spans="1:4" ht="20.25" customHeight="1">
      <c r="A19" s="93" t="s">
        <v>35</v>
      </c>
      <c r="B19" s="91"/>
      <c r="C19" s="85" t="s">
        <v>36</v>
      </c>
      <c r="D19" s="102"/>
    </row>
    <row r="20" spans="1:4" ht="20.25" customHeight="1">
      <c r="A20" s="93" t="s">
        <v>37</v>
      </c>
      <c r="B20" s="91"/>
      <c r="C20" s="85" t="s">
        <v>38</v>
      </c>
      <c r="D20" s="91"/>
    </row>
    <row r="21" spans="1:4" ht="20.25" customHeight="1">
      <c r="A21" s="93" t="s">
        <v>39</v>
      </c>
      <c r="B21" s="144"/>
      <c r="C21" s="85" t="s">
        <v>40</v>
      </c>
      <c r="D21" s="91"/>
    </row>
    <row r="22" spans="1:4" ht="20.25" customHeight="1">
      <c r="A22" s="93" t="s">
        <v>41</v>
      </c>
      <c r="B22" s="102"/>
      <c r="C22" s="85" t="s">
        <v>42</v>
      </c>
      <c r="D22" s="147"/>
    </row>
    <row r="23" spans="1:4" ht="20.25" customHeight="1">
      <c r="A23" s="93" t="s">
        <v>43</v>
      </c>
      <c r="B23" s="91"/>
      <c r="C23" s="85" t="s">
        <v>44</v>
      </c>
      <c r="D23" s="148"/>
    </row>
    <row r="24" spans="1:4" ht="20.25" customHeight="1">
      <c r="A24" s="93"/>
      <c r="B24" s="144"/>
      <c r="C24" s="85" t="s">
        <v>45</v>
      </c>
      <c r="D24" s="148"/>
    </row>
    <row r="25" spans="1:4" ht="20.25" customHeight="1">
      <c r="A25" s="110"/>
      <c r="B25" s="143"/>
      <c r="C25" s="85" t="s">
        <v>46</v>
      </c>
      <c r="D25" s="148"/>
    </row>
    <row r="26" spans="1:4" ht="20.25" customHeight="1">
      <c r="A26" s="111"/>
      <c r="B26" s="145"/>
      <c r="C26" s="85" t="s">
        <v>47</v>
      </c>
      <c r="D26" s="149"/>
    </row>
    <row r="27" spans="1:4" ht="20.25" customHeight="1">
      <c r="A27" s="110" t="s">
        <v>48</v>
      </c>
      <c r="B27" s="145">
        <f>B13+B7+B6</f>
        <v>10096204</v>
      </c>
      <c r="C27" s="114" t="s">
        <v>49</v>
      </c>
      <c r="D27" s="149">
        <f>D8+D12+D13</f>
        <v>10502292.14</v>
      </c>
    </row>
    <row r="28" spans="1:4" ht="20.25" customHeight="1">
      <c r="A28" s="111" t="s">
        <v>50</v>
      </c>
      <c r="B28" s="145">
        <v>7070631.63</v>
      </c>
      <c r="C28" s="114" t="s">
        <v>51</v>
      </c>
      <c r="D28" s="149">
        <f>B29-D27</f>
        <v>6664543.489999998</v>
      </c>
    </row>
    <row r="29" spans="1:4" ht="20.25" customHeight="1">
      <c r="A29" s="116" t="s">
        <v>52</v>
      </c>
      <c r="B29" s="102">
        <f>B28+B27</f>
        <v>17166835.63</v>
      </c>
      <c r="C29" s="117" t="s">
        <v>53</v>
      </c>
      <c r="D29" s="149">
        <f>D28+D27</f>
        <v>17166835.63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8" sqref="A8:B20"/>
    </sheetView>
  </sheetViews>
  <sheetFormatPr defaultColWidth="9.00390625" defaultRowHeight="14.25"/>
  <cols>
    <col min="2" max="2" width="20.75390625" style="0" customWidth="1"/>
    <col min="3" max="3" width="15.00390625" style="0" bestFit="1" customWidth="1"/>
    <col min="4" max="4" width="12.375" style="0" customWidth="1"/>
    <col min="10" max="10" width="12.375" style="0" customWidth="1"/>
  </cols>
  <sheetData>
    <row r="1" ht="14.25">
      <c r="A1" t="s">
        <v>54</v>
      </c>
    </row>
    <row r="2" spans="1:16" ht="22.5">
      <c r="A2" s="60" t="s">
        <v>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4.25">
      <c r="A3" s="19" t="s">
        <v>2</v>
      </c>
      <c r="B3" s="119" t="s">
        <v>56</v>
      </c>
      <c r="C3" s="120"/>
      <c r="D3" s="26"/>
      <c r="E3" s="26"/>
      <c r="F3" s="26"/>
      <c r="G3" s="26"/>
      <c r="H3" s="26"/>
      <c r="I3" s="26"/>
      <c r="J3" s="26"/>
      <c r="K3" s="26"/>
      <c r="L3" s="121"/>
      <c r="M3" s="26"/>
      <c r="N3" s="26"/>
      <c r="O3" s="26"/>
      <c r="P3" s="121" t="s">
        <v>3</v>
      </c>
    </row>
    <row r="4" spans="1:16" ht="14.25">
      <c r="A4" s="123" t="s">
        <v>57</v>
      </c>
      <c r="B4" s="123"/>
      <c r="C4" s="123" t="s">
        <v>58</v>
      </c>
      <c r="D4" s="123" t="s">
        <v>59</v>
      </c>
      <c r="E4" s="123" t="s">
        <v>60</v>
      </c>
      <c r="F4" s="123"/>
      <c r="G4" s="123"/>
      <c r="H4" s="123"/>
      <c r="I4" s="123"/>
      <c r="J4" s="123" t="s">
        <v>61</v>
      </c>
      <c r="K4" s="123"/>
      <c r="L4" s="123" t="s">
        <v>62</v>
      </c>
      <c r="M4" s="138" t="s">
        <v>63</v>
      </c>
      <c r="N4" s="138" t="s">
        <v>64</v>
      </c>
      <c r="O4" s="138" t="s">
        <v>65</v>
      </c>
      <c r="P4" s="138" t="s">
        <v>66</v>
      </c>
    </row>
    <row r="5" spans="1:16" ht="14.25">
      <c r="A5" s="123" t="s">
        <v>67</v>
      </c>
      <c r="B5" s="123" t="s">
        <v>68</v>
      </c>
      <c r="C5" s="123"/>
      <c r="D5" s="123"/>
      <c r="E5" s="123" t="s">
        <v>69</v>
      </c>
      <c r="F5" s="123" t="s">
        <v>70</v>
      </c>
      <c r="G5" s="123" t="s">
        <v>71</v>
      </c>
      <c r="H5" s="123" t="s">
        <v>72</v>
      </c>
      <c r="I5" s="123" t="s">
        <v>73</v>
      </c>
      <c r="J5" s="123" t="s">
        <v>74</v>
      </c>
      <c r="K5" s="123" t="s">
        <v>75</v>
      </c>
      <c r="L5" s="123"/>
      <c r="M5" s="138"/>
      <c r="N5" s="138"/>
      <c r="O5" s="138"/>
      <c r="P5" s="138"/>
    </row>
    <row r="6" spans="1:16" ht="27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38"/>
      <c r="N6" s="138"/>
      <c r="O6" s="138"/>
      <c r="P6" s="138"/>
    </row>
    <row r="7" spans="1:16" ht="19.5" customHeight="1">
      <c r="A7" s="125" t="s">
        <v>76</v>
      </c>
      <c r="B7" s="126"/>
      <c r="C7" s="127">
        <f>C8+C15+C18</f>
        <v>10096204</v>
      </c>
      <c r="D7" s="127">
        <f>D8+D15+D18</f>
        <v>6796204</v>
      </c>
      <c r="E7" s="123"/>
      <c r="F7" s="123"/>
      <c r="G7" s="123"/>
      <c r="H7" s="123"/>
      <c r="I7" s="123">
        <v>320000</v>
      </c>
      <c r="J7" s="127">
        <f>J11+J13</f>
        <v>2210000</v>
      </c>
      <c r="K7" s="123">
        <v>770000</v>
      </c>
      <c r="L7" s="123"/>
      <c r="M7" s="138"/>
      <c r="N7" s="138"/>
      <c r="O7" s="138"/>
      <c r="P7" s="138"/>
    </row>
    <row r="8" spans="1:16" ht="19.5" customHeight="1">
      <c r="A8" s="62">
        <v>204</v>
      </c>
      <c r="B8" s="63" t="s">
        <v>77</v>
      </c>
      <c r="C8" s="135">
        <f>C9</f>
        <v>9957254</v>
      </c>
      <c r="D8" s="50">
        <f>D9</f>
        <v>6657254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9.5" customHeight="1">
      <c r="A9" s="62">
        <v>20406</v>
      </c>
      <c r="B9" s="63" t="s">
        <v>78</v>
      </c>
      <c r="C9" s="50">
        <f>C10+C11+C13</f>
        <v>9957254</v>
      </c>
      <c r="D9" s="50">
        <f>D10+D11+D13</f>
        <v>6657254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9.5" customHeight="1">
      <c r="A10" s="62">
        <v>2040601</v>
      </c>
      <c r="B10" s="67" t="s">
        <v>79</v>
      </c>
      <c r="C10" s="56">
        <f>D10</f>
        <v>6642854</v>
      </c>
      <c r="D10" s="53">
        <v>6642854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9.5" customHeight="1">
      <c r="A11" s="62">
        <v>2040602</v>
      </c>
      <c r="B11" s="67" t="s">
        <v>80</v>
      </c>
      <c r="C11" s="135">
        <f>D11+I11+J11+K11</f>
        <v>3044400</v>
      </c>
      <c r="D11" s="56">
        <f>334400-320000</f>
        <v>14400</v>
      </c>
      <c r="E11" s="75"/>
      <c r="F11" s="75"/>
      <c r="G11" s="75"/>
      <c r="H11" s="75"/>
      <c r="I11" s="75">
        <v>320000</v>
      </c>
      <c r="J11" s="139">
        <f>2710000-770000</f>
        <v>1940000</v>
      </c>
      <c r="K11" s="75">
        <v>770000</v>
      </c>
      <c r="L11" s="75"/>
      <c r="M11" s="75"/>
      <c r="N11" s="75"/>
      <c r="O11" s="75"/>
      <c r="P11" s="75"/>
    </row>
    <row r="12" spans="1:16" ht="19.5" customHeight="1">
      <c r="A12" s="62">
        <v>2040604</v>
      </c>
      <c r="B12" s="67" t="s">
        <v>81</v>
      </c>
      <c r="C12" s="13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9.5" customHeight="1">
      <c r="A13" s="62">
        <v>2040607</v>
      </c>
      <c r="B13" s="67" t="s">
        <v>82</v>
      </c>
      <c r="C13" s="135">
        <f>D13+I13+J13+K13</f>
        <v>270000</v>
      </c>
      <c r="D13" s="75"/>
      <c r="E13" s="75"/>
      <c r="F13" s="75"/>
      <c r="G13" s="75"/>
      <c r="H13" s="75"/>
      <c r="I13" s="75"/>
      <c r="J13" s="53">
        <v>270000</v>
      </c>
      <c r="K13" s="75"/>
      <c r="L13" s="75"/>
      <c r="M13" s="75"/>
      <c r="N13" s="75"/>
      <c r="O13" s="75"/>
      <c r="P13" s="75"/>
    </row>
    <row r="14" spans="1:16" ht="19.5" customHeight="1">
      <c r="A14" s="62">
        <v>2040699</v>
      </c>
      <c r="B14" s="72" t="s">
        <v>83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9.5" customHeight="1">
      <c r="A15" s="73">
        <v>208</v>
      </c>
      <c r="B15" s="74" t="s">
        <v>84</v>
      </c>
      <c r="C15" s="53">
        <v>134950</v>
      </c>
      <c r="D15" s="53">
        <v>134950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9.5" customHeight="1">
      <c r="A16" s="73">
        <v>20808</v>
      </c>
      <c r="B16" s="74" t="s">
        <v>85</v>
      </c>
      <c r="C16" s="53">
        <v>134950</v>
      </c>
      <c r="D16" s="53">
        <v>134950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9.5" customHeight="1">
      <c r="A17" s="73">
        <v>2080801</v>
      </c>
      <c r="B17" s="73" t="s">
        <v>86</v>
      </c>
      <c r="C17" s="53">
        <v>134950</v>
      </c>
      <c r="D17" s="53">
        <v>134950</v>
      </c>
      <c r="E17" s="75"/>
      <c r="F17" s="75"/>
      <c r="G17" s="75"/>
      <c r="H17" s="75"/>
      <c r="I17" s="75"/>
      <c r="J17" s="54"/>
      <c r="K17" s="75"/>
      <c r="L17" s="75"/>
      <c r="M17" s="75"/>
      <c r="N17" s="75"/>
      <c r="O17" s="75"/>
      <c r="P17" s="75"/>
    </row>
    <row r="18" spans="1:16" ht="19.5" customHeight="1">
      <c r="A18" s="73">
        <v>210</v>
      </c>
      <c r="B18" s="74" t="s">
        <v>87</v>
      </c>
      <c r="C18" s="53">
        <v>4000</v>
      </c>
      <c r="D18" s="53">
        <v>4000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9.5" customHeight="1">
      <c r="A19" s="73">
        <v>21005</v>
      </c>
      <c r="B19" s="74" t="s">
        <v>88</v>
      </c>
      <c r="C19" s="53">
        <v>4000</v>
      </c>
      <c r="D19" s="53">
        <v>4000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19.5" customHeight="1">
      <c r="A20" s="73">
        <v>2100501</v>
      </c>
      <c r="B20" s="73" t="s">
        <v>89</v>
      </c>
      <c r="C20" s="53">
        <v>4000</v>
      </c>
      <c r="D20" s="53">
        <v>4000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19.5" customHeight="1">
      <c r="A21" s="73"/>
      <c r="B21" s="73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ht="14.25">
      <c r="A22" s="136" t="s">
        <v>90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40"/>
    </row>
  </sheetData>
  <sheetProtection/>
  <mergeCells count="22">
    <mergeCell ref="A2:P2"/>
    <mergeCell ref="A4:B4"/>
    <mergeCell ref="E4:I4"/>
    <mergeCell ref="J4:K4"/>
    <mergeCell ref="A7:B7"/>
    <mergeCell ref="A22:P22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35" right="0.35" top="0.3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4" sqref="C4:C5"/>
    </sheetView>
  </sheetViews>
  <sheetFormatPr defaultColWidth="9.00390625" defaultRowHeight="14.25"/>
  <cols>
    <col min="1" max="1" width="12.00390625" style="0" customWidth="1"/>
    <col min="2" max="2" width="23.125" style="0" customWidth="1"/>
    <col min="3" max="3" width="15.25390625" style="0" customWidth="1"/>
    <col min="4" max="4" width="13.50390625" style="0" customWidth="1"/>
    <col min="5" max="5" width="13.625" style="0" customWidth="1"/>
    <col min="6" max="6" width="7.375" style="0" customWidth="1"/>
    <col min="7" max="7" width="7.50390625" style="0" customWidth="1"/>
  </cols>
  <sheetData>
    <row r="1" ht="14.25">
      <c r="A1" t="s">
        <v>91</v>
      </c>
    </row>
    <row r="2" spans="1:7" ht="22.5">
      <c r="A2" s="60" t="s">
        <v>92</v>
      </c>
      <c r="B2" s="60"/>
      <c r="C2" s="60"/>
      <c r="D2" s="60"/>
      <c r="E2" s="60"/>
      <c r="F2" s="60"/>
      <c r="G2" s="60"/>
    </row>
    <row r="3" spans="1:7" ht="14.25">
      <c r="A3" s="19" t="s">
        <v>2</v>
      </c>
      <c r="B3" s="119" t="s">
        <v>56</v>
      </c>
      <c r="C3" s="120"/>
      <c r="D3" s="26"/>
      <c r="E3" s="26"/>
      <c r="F3" s="26"/>
      <c r="G3" s="121" t="s">
        <v>3</v>
      </c>
    </row>
    <row r="4" spans="1:7" ht="14.25">
      <c r="A4" s="122" t="s">
        <v>67</v>
      </c>
      <c r="B4" s="122" t="s">
        <v>68</v>
      </c>
      <c r="C4" s="123" t="s">
        <v>76</v>
      </c>
      <c r="D4" s="123" t="s">
        <v>93</v>
      </c>
      <c r="E4" s="123" t="s">
        <v>94</v>
      </c>
      <c r="F4" s="123" t="s">
        <v>95</v>
      </c>
      <c r="G4" s="123" t="s">
        <v>96</v>
      </c>
    </row>
    <row r="5" spans="1:7" ht="37.5" customHeight="1">
      <c r="A5" s="124"/>
      <c r="B5" s="124"/>
      <c r="C5" s="123"/>
      <c r="D5" s="123"/>
      <c r="E5" s="123"/>
      <c r="F5" s="123"/>
      <c r="G5" s="123"/>
    </row>
    <row r="6" spans="1:7" ht="24.75" customHeight="1">
      <c r="A6" s="125" t="s">
        <v>76</v>
      </c>
      <c r="B6" s="126"/>
      <c r="C6" s="127">
        <f>C7+C14+C17</f>
        <v>10502292.14</v>
      </c>
      <c r="D6" s="61">
        <f>D7+D14+D17</f>
        <v>8408177.79</v>
      </c>
      <c r="E6" s="61">
        <f>E7+E14+E17</f>
        <v>2094114.35</v>
      </c>
      <c r="F6" s="123"/>
      <c r="G6" s="123"/>
    </row>
    <row r="7" spans="1:7" ht="24.75" customHeight="1">
      <c r="A7" s="62">
        <v>204</v>
      </c>
      <c r="B7" s="63" t="s">
        <v>77</v>
      </c>
      <c r="C7" s="128">
        <f>C8</f>
        <v>10363342.14</v>
      </c>
      <c r="D7" s="64">
        <f>D8</f>
        <v>8269227.79</v>
      </c>
      <c r="E7" s="64">
        <f>E8</f>
        <v>2094114.35</v>
      </c>
      <c r="F7" s="54"/>
      <c r="G7" s="54"/>
    </row>
    <row r="8" spans="1:7" ht="24.75" customHeight="1">
      <c r="A8" s="62">
        <v>20406</v>
      </c>
      <c r="B8" s="63" t="s">
        <v>78</v>
      </c>
      <c r="C8" s="128">
        <f>D8+E8</f>
        <v>10363342.14</v>
      </c>
      <c r="D8" s="65">
        <f>D9+D10</f>
        <v>8269227.79</v>
      </c>
      <c r="E8" s="66">
        <f>E9+E10+E12+E13</f>
        <v>2094114.35</v>
      </c>
      <c r="F8" s="54"/>
      <c r="G8" s="54"/>
    </row>
    <row r="9" spans="1:7" ht="24.75" customHeight="1">
      <c r="A9" s="62">
        <v>2040601</v>
      </c>
      <c r="B9" s="67" t="s">
        <v>79</v>
      </c>
      <c r="C9" s="128">
        <f aca="true" t="shared" si="0" ref="C9:C19">D9+E9</f>
        <v>8611912.11</v>
      </c>
      <c r="D9" s="68">
        <v>8224856.79</v>
      </c>
      <c r="E9" s="69">
        <v>387055.32</v>
      </c>
      <c r="F9" s="54"/>
      <c r="G9" s="54"/>
    </row>
    <row r="10" spans="1:7" ht="24.75" customHeight="1">
      <c r="A10" s="62">
        <v>2040602</v>
      </c>
      <c r="B10" s="67" t="s">
        <v>80</v>
      </c>
      <c r="C10" s="128">
        <f t="shared" si="0"/>
        <v>820489.62</v>
      </c>
      <c r="D10" s="68">
        <v>44371</v>
      </c>
      <c r="E10" s="69">
        <v>776118.62</v>
      </c>
      <c r="F10" s="54"/>
      <c r="G10" s="54"/>
    </row>
    <row r="11" spans="1:7" ht="24.75" customHeight="1">
      <c r="A11" s="62">
        <v>2040604</v>
      </c>
      <c r="B11" s="67" t="s">
        <v>81</v>
      </c>
      <c r="C11" s="128">
        <f t="shared" si="0"/>
        <v>0</v>
      </c>
      <c r="D11" s="70"/>
      <c r="E11" s="71"/>
      <c r="F11" s="54"/>
      <c r="G11" s="54"/>
    </row>
    <row r="12" spans="1:7" ht="24.75" customHeight="1">
      <c r="A12" s="62">
        <v>2040607</v>
      </c>
      <c r="B12" s="67" t="s">
        <v>82</v>
      </c>
      <c r="C12" s="128">
        <f t="shared" si="0"/>
        <v>366825.04</v>
      </c>
      <c r="D12" s="70"/>
      <c r="E12" s="69">
        <v>366825.04</v>
      </c>
      <c r="F12" s="54"/>
      <c r="G12" s="54"/>
    </row>
    <row r="13" spans="1:7" ht="24.75" customHeight="1">
      <c r="A13" s="62">
        <v>2040699</v>
      </c>
      <c r="B13" s="72" t="s">
        <v>83</v>
      </c>
      <c r="C13" s="128">
        <f t="shared" si="0"/>
        <v>564115.37</v>
      </c>
      <c r="D13" s="70"/>
      <c r="E13" s="69">
        <v>564115.37</v>
      </c>
      <c r="F13" s="54"/>
      <c r="G13" s="54"/>
    </row>
    <row r="14" spans="1:7" ht="24.75" customHeight="1">
      <c r="A14" s="73">
        <v>208</v>
      </c>
      <c r="B14" s="74" t="s">
        <v>84</v>
      </c>
      <c r="C14" s="128">
        <f t="shared" si="0"/>
        <v>134950</v>
      </c>
      <c r="D14" s="68">
        <v>134950</v>
      </c>
      <c r="E14" s="54"/>
      <c r="F14" s="54"/>
      <c r="G14" s="54"/>
    </row>
    <row r="15" spans="1:7" ht="24.75" customHeight="1">
      <c r="A15" s="73">
        <v>20808</v>
      </c>
      <c r="B15" s="74" t="s">
        <v>85</v>
      </c>
      <c r="C15" s="128">
        <f t="shared" si="0"/>
        <v>134950</v>
      </c>
      <c r="D15" s="68">
        <v>134950</v>
      </c>
      <c r="E15" s="54"/>
      <c r="F15" s="54"/>
      <c r="G15" s="54"/>
    </row>
    <row r="16" spans="1:7" ht="24.75" customHeight="1">
      <c r="A16" s="73">
        <v>2080801</v>
      </c>
      <c r="B16" s="73" t="s">
        <v>86</v>
      </c>
      <c r="C16" s="128">
        <f t="shared" si="0"/>
        <v>134950</v>
      </c>
      <c r="D16" s="68">
        <v>134950</v>
      </c>
      <c r="E16" s="54"/>
      <c r="F16" s="54"/>
      <c r="G16" s="54"/>
    </row>
    <row r="17" spans="1:7" ht="24.75" customHeight="1">
      <c r="A17" s="73">
        <v>210</v>
      </c>
      <c r="B17" s="74" t="s">
        <v>87</v>
      </c>
      <c r="C17" s="128">
        <f t="shared" si="0"/>
        <v>4000</v>
      </c>
      <c r="D17" s="68">
        <v>4000</v>
      </c>
      <c r="E17" s="54"/>
      <c r="F17" s="54"/>
      <c r="G17" s="54"/>
    </row>
    <row r="18" spans="1:7" ht="24.75" customHeight="1">
      <c r="A18" s="73">
        <v>21005</v>
      </c>
      <c r="B18" s="74" t="s">
        <v>88</v>
      </c>
      <c r="C18" s="128">
        <f t="shared" si="0"/>
        <v>4000</v>
      </c>
      <c r="D18" s="68">
        <v>4000</v>
      </c>
      <c r="E18" s="54"/>
      <c r="F18" s="54"/>
      <c r="G18" s="54"/>
    </row>
    <row r="19" spans="1:7" ht="24.75" customHeight="1">
      <c r="A19" s="73">
        <v>2100501</v>
      </c>
      <c r="B19" s="73" t="s">
        <v>89</v>
      </c>
      <c r="C19" s="128">
        <f t="shared" si="0"/>
        <v>4000</v>
      </c>
      <c r="D19" s="68">
        <v>4000</v>
      </c>
      <c r="E19" s="54"/>
      <c r="F19" s="54"/>
      <c r="G19" s="54"/>
    </row>
    <row r="20" spans="1:7" ht="24.75" customHeight="1">
      <c r="A20" s="129"/>
      <c r="B20" s="130" t="s">
        <v>97</v>
      </c>
      <c r="C20" s="131"/>
      <c r="D20" s="132"/>
      <c r="E20" s="133"/>
      <c r="F20" s="133"/>
      <c r="G20" s="134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35" right="0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9" sqref="A9"/>
    </sheetView>
  </sheetViews>
  <sheetFormatPr defaultColWidth="9.00390625" defaultRowHeight="14.25"/>
  <cols>
    <col min="1" max="1" width="21.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98</v>
      </c>
    </row>
    <row r="2" spans="1:6" ht="21" customHeight="1">
      <c r="A2" s="60" t="s">
        <v>99</v>
      </c>
      <c r="B2" s="60"/>
      <c r="C2" s="60"/>
      <c r="D2" s="60"/>
      <c r="E2" s="60"/>
      <c r="F2" s="60"/>
    </row>
    <row r="3" spans="1:6" ht="15" customHeight="1">
      <c r="A3" s="41" t="s">
        <v>100</v>
      </c>
      <c r="B3" s="41"/>
      <c r="F3" s="42" t="s">
        <v>3</v>
      </c>
    </row>
    <row r="4" spans="1:6" ht="22.5" customHeight="1">
      <c r="A4" s="24" t="s">
        <v>4</v>
      </c>
      <c r="B4" s="24"/>
      <c r="C4" s="24" t="s">
        <v>5</v>
      </c>
      <c r="D4" s="24"/>
      <c r="E4" s="24"/>
      <c r="F4" s="24"/>
    </row>
    <row r="5" spans="1:6" ht="30" customHeight="1">
      <c r="A5" s="78" t="s">
        <v>6</v>
      </c>
      <c r="B5" s="79" t="s">
        <v>101</v>
      </c>
      <c r="C5" s="78" t="s">
        <v>8</v>
      </c>
      <c r="D5" s="80" t="s">
        <v>58</v>
      </c>
      <c r="E5" s="81" t="s">
        <v>102</v>
      </c>
      <c r="F5" s="78" t="s">
        <v>103</v>
      </c>
    </row>
    <row r="6" spans="1:6" ht="22.5" customHeight="1">
      <c r="A6" s="82" t="s">
        <v>104</v>
      </c>
      <c r="B6" s="83">
        <f>B7</f>
        <v>10096204</v>
      </c>
      <c r="C6" s="84" t="s">
        <v>10</v>
      </c>
      <c r="D6" s="80"/>
      <c r="E6" s="85"/>
      <c r="F6" s="24"/>
    </row>
    <row r="7" spans="1:6" ht="22.5" customHeight="1">
      <c r="A7" s="86" t="s">
        <v>105</v>
      </c>
      <c r="B7" s="87">
        <v>10096204</v>
      </c>
      <c r="C7" s="85" t="s">
        <v>12</v>
      </c>
      <c r="D7" s="85"/>
      <c r="E7" s="88"/>
      <c r="F7" s="89"/>
    </row>
    <row r="8" spans="1:6" ht="22.5" customHeight="1">
      <c r="A8" s="86" t="s">
        <v>106</v>
      </c>
      <c r="B8" s="90"/>
      <c r="C8" s="85" t="s">
        <v>14</v>
      </c>
      <c r="D8" s="88"/>
      <c r="E8" s="91">
        <v>10363342.14</v>
      </c>
      <c r="F8" s="92"/>
    </row>
    <row r="9" spans="1:6" ht="22.5" customHeight="1">
      <c r="A9" s="93"/>
      <c r="B9" s="94"/>
      <c r="C9" s="85" t="s">
        <v>16</v>
      </c>
      <c r="D9" s="88"/>
      <c r="E9" s="95"/>
      <c r="F9" s="92"/>
    </row>
    <row r="10" spans="1:10" ht="22.5" customHeight="1">
      <c r="A10" s="93"/>
      <c r="B10" s="94"/>
      <c r="C10" s="85" t="s">
        <v>18</v>
      </c>
      <c r="D10" s="96"/>
      <c r="E10" s="97"/>
      <c r="F10" s="98"/>
      <c r="J10" s="105"/>
    </row>
    <row r="11" spans="1:6" ht="22.5" customHeight="1">
      <c r="A11" s="93"/>
      <c r="B11" s="94"/>
      <c r="C11" s="85" t="s">
        <v>20</v>
      </c>
      <c r="D11" s="99"/>
      <c r="E11" s="100"/>
      <c r="F11" s="101"/>
    </row>
    <row r="12" spans="1:6" ht="22.5" customHeight="1">
      <c r="A12" s="82"/>
      <c r="B12" s="94"/>
      <c r="C12" s="85" t="s">
        <v>22</v>
      </c>
      <c r="D12" s="85"/>
      <c r="E12" s="102">
        <v>134950</v>
      </c>
      <c r="F12" s="89"/>
    </row>
    <row r="13" spans="1:6" ht="22.5" customHeight="1">
      <c r="A13" s="103" t="s">
        <v>107</v>
      </c>
      <c r="B13" s="87">
        <v>7070631.63</v>
      </c>
      <c r="C13" s="85" t="s">
        <v>24</v>
      </c>
      <c r="D13" s="96"/>
      <c r="E13" s="97">
        <v>4000</v>
      </c>
      <c r="F13" s="98"/>
    </row>
    <row r="14" spans="1:6" ht="22.5" customHeight="1">
      <c r="A14" s="104"/>
      <c r="B14" s="90"/>
      <c r="C14" s="85" t="s">
        <v>26</v>
      </c>
      <c r="D14" s="99"/>
      <c r="E14" s="99"/>
      <c r="F14" s="101"/>
    </row>
    <row r="15" spans="1:6" ht="22.5" customHeight="1">
      <c r="A15" s="104"/>
      <c r="B15" s="94"/>
      <c r="C15" s="85" t="s">
        <v>28</v>
      </c>
      <c r="D15" s="99"/>
      <c r="E15" s="99"/>
      <c r="F15" s="101"/>
    </row>
    <row r="16" spans="1:7" ht="22.5" customHeight="1">
      <c r="A16" s="93"/>
      <c r="B16" s="94"/>
      <c r="C16" s="85" t="s">
        <v>30</v>
      </c>
      <c r="D16" s="99"/>
      <c r="E16" s="99"/>
      <c r="F16" s="101"/>
      <c r="G16" s="105"/>
    </row>
    <row r="17" spans="1:6" ht="22.5" customHeight="1">
      <c r="A17" s="103"/>
      <c r="B17" s="106"/>
      <c r="C17" s="85" t="s">
        <v>32</v>
      </c>
      <c r="D17" s="99"/>
      <c r="E17" s="99"/>
      <c r="F17" s="101"/>
    </row>
    <row r="18" spans="1:6" ht="22.5" customHeight="1">
      <c r="A18" s="93"/>
      <c r="B18" s="90"/>
      <c r="C18" s="85" t="s">
        <v>34</v>
      </c>
      <c r="D18" s="99"/>
      <c r="E18" s="99"/>
      <c r="F18" s="101"/>
    </row>
    <row r="19" spans="1:6" ht="22.5" customHeight="1">
      <c r="A19" s="93"/>
      <c r="B19" s="94"/>
      <c r="C19" s="85" t="s">
        <v>36</v>
      </c>
      <c r="D19" s="85"/>
      <c r="E19" s="85"/>
      <c r="F19" s="89"/>
    </row>
    <row r="20" spans="1:6" ht="22.5" customHeight="1">
      <c r="A20" s="93"/>
      <c r="B20" s="94"/>
      <c r="C20" s="85" t="s">
        <v>38</v>
      </c>
      <c r="D20" s="88"/>
      <c r="E20" s="88"/>
      <c r="F20" s="92"/>
    </row>
    <row r="21" spans="1:6" ht="22.5" customHeight="1">
      <c r="A21" s="93"/>
      <c r="B21" s="107"/>
      <c r="C21" s="85" t="s">
        <v>40</v>
      </c>
      <c r="D21" s="88"/>
      <c r="E21" s="88"/>
      <c r="F21" s="92"/>
    </row>
    <row r="22" spans="1:6" ht="22.5" customHeight="1">
      <c r="A22" s="93"/>
      <c r="B22" s="90"/>
      <c r="C22" s="85" t="s">
        <v>42</v>
      </c>
      <c r="D22" s="88"/>
      <c r="E22" s="88"/>
      <c r="F22" s="108"/>
    </row>
    <row r="23" spans="1:6" ht="22.5" customHeight="1">
      <c r="A23" s="93"/>
      <c r="B23" s="94"/>
      <c r="C23" s="85" t="s">
        <v>44</v>
      </c>
      <c r="D23" s="85"/>
      <c r="E23" s="85"/>
      <c r="F23" s="109"/>
    </row>
    <row r="24" spans="1:6" ht="22.5" customHeight="1">
      <c r="A24" s="93"/>
      <c r="B24" s="107"/>
      <c r="C24" s="85" t="s">
        <v>45</v>
      </c>
      <c r="D24" s="85"/>
      <c r="E24" s="85"/>
      <c r="F24" s="109"/>
    </row>
    <row r="25" spans="1:6" ht="16.5" customHeight="1">
      <c r="A25" s="110"/>
      <c r="B25" s="106"/>
      <c r="C25" s="85" t="s">
        <v>46</v>
      </c>
      <c r="D25" s="85"/>
      <c r="E25" s="85"/>
      <c r="F25" s="109"/>
    </row>
    <row r="26" spans="1:6" ht="20.25" customHeight="1">
      <c r="A26" s="111"/>
      <c r="B26" s="112"/>
      <c r="C26" s="85" t="s">
        <v>47</v>
      </c>
      <c r="D26" s="85"/>
      <c r="E26" s="85"/>
      <c r="F26" s="113"/>
    </row>
    <row r="27" spans="1:6" ht="20.25" customHeight="1">
      <c r="A27" s="110"/>
      <c r="B27" s="112"/>
      <c r="C27" s="114" t="s">
        <v>49</v>
      </c>
      <c r="D27" s="114"/>
      <c r="E27" s="115">
        <f>E13+E12+E8</f>
        <v>10502292.14</v>
      </c>
      <c r="F27" s="113"/>
    </row>
    <row r="28" spans="1:6" ht="20.25" customHeight="1">
      <c r="A28" s="111"/>
      <c r="B28" s="112"/>
      <c r="C28" s="114" t="s">
        <v>51</v>
      </c>
      <c r="D28" s="114"/>
      <c r="E28" s="115">
        <f>B29-E27</f>
        <v>6664543.489999998</v>
      </c>
      <c r="F28" s="113"/>
    </row>
    <row r="29" spans="1:6" ht="17.25" customHeight="1">
      <c r="A29" s="116" t="s">
        <v>52</v>
      </c>
      <c r="B29" s="83">
        <f>B13+B6</f>
        <v>17166835.63</v>
      </c>
      <c r="C29" s="117" t="s">
        <v>53</v>
      </c>
      <c r="D29" s="117"/>
      <c r="E29" s="118">
        <f>E28+E27</f>
        <v>17166835.63</v>
      </c>
      <c r="F29" s="113"/>
    </row>
  </sheetData>
  <sheetProtection/>
  <mergeCells count="4">
    <mergeCell ref="A2:F2"/>
    <mergeCell ref="A3:B3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20" sqref="C20"/>
    </sheetView>
  </sheetViews>
  <sheetFormatPr defaultColWidth="9.00390625" defaultRowHeight="14.25"/>
  <cols>
    <col min="1" max="1" width="11.75390625" style="0" customWidth="1"/>
    <col min="2" max="2" width="24.75390625" style="0" customWidth="1"/>
    <col min="3" max="3" width="13.50390625" style="0" customWidth="1"/>
    <col min="4" max="4" width="12.125" style="0" customWidth="1"/>
    <col min="5" max="5" width="14.50390625" style="0" customWidth="1"/>
  </cols>
  <sheetData>
    <row r="1" ht="14.25">
      <c r="A1" t="s">
        <v>108</v>
      </c>
    </row>
    <row r="2" spans="1:5" ht="22.5">
      <c r="A2" s="60" t="s">
        <v>109</v>
      </c>
      <c r="B2" s="60"/>
      <c r="C2" s="60"/>
      <c r="D2" s="60"/>
      <c r="E2" s="60"/>
    </row>
    <row r="3" spans="1:5" ht="14.25">
      <c r="A3" s="41" t="s">
        <v>100</v>
      </c>
      <c r="B3" s="41"/>
      <c r="E3" s="42" t="s">
        <v>3</v>
      </c>
    </row>
    <row r="4" spans="1:5" ht="14.25">
      <c r="A4" s="43" t="s">
        <v>110</v>
      </c>
      <c r="B4" s="43"/>
      <c r="C4" s="43" t="s">
        <v>76</v>
      </c>
      <c r="D4" s="43" t="s">
        <v>93</v>
      </c>
      <c r="E4" s="43" t="s">
        <v>94</v>
      </c>
    </row>
    <row r="5" spans="1:5" ht="14.25">
      <c r="A5" s="44" t="s">
        <v>67</v>
      </c>
      <c r="B5" s="44" t="s">
        <v>68</v>
      </c>
      <c r="C5" s="43"/>
      <c r="D5" s="43"/>
      <c r="E5" s="43"/>
    </row>
    <row r="6" spans="1:5" ht="14.25">
      <c r="A6" s="45" t="s">
        <v>76</v>
      </c>
      <c r="B6" s="46"/>
      <c r="C6" s="47">
        <f>D6+E6</f>
        <v>10502292.139999999</v>
      </c>
      <c r="D6" s="61">
        <f>D7+D14+D17</f>
        <v>8408177.79</v>
      </c>
      <c r="E6" s="61">
        <f>E7+E14+E17</f>
        <v>2094114.35</v>
      </c>
    </row>
    <row r="7" spans="1:5" ht="14.25">
      <c r="A7" s="62">
        <v>204</v>
      </c>
      <c r="B7" s="63" t="s">
        <v>77</v>
      </c>
      <c r="C7" s="47">
        <f aca="true" t="shared" si="0" ref="C7:C19">D7+E7</f>
        <v>10363342.14</v>
      </c>
      <c r="D7" s="64">
        <f>D8</f>
        <v>8269227.79</v>
      </c>
      <c r="E7" s="64">
        <f>E8</f>
        <v>2094114.35</v>
      </c>
    </row>
    <row r="8" spans="1:5" ht="14.25">
      <c r="A8" s="62">
        <v>20406</v>
      </c>
      <c r="B8" s="63" t="s">
        <v>78</v>
      </c>
      <c r="C8" s="47">
        <f t="shared" si="0"/>
        <v>10363342.14</v>
      </c>
      <c r="D8" s="65">
        <f>D9+D10</f>
        <v>8269227.79</v>
      </c>
      <c r="E8" s="66">
        <f>E9+E10+E12+E13</f>
        <v>2094114.35</v>
      </c>
    </row>
    <row r="9" spans="1:5" ht="14.25">
      <c r="A9" s="62">
        <v>2040601</v>
      </c>
      <c r="B9" s="67" t="s">
        <v>79</v>
      </c>
      <c r="C9" s="47">
        <f t="shared" si="0"/>
        <v>8611912.11</v>
      </c>
      <c r="D9" s="68">
        <v>8224856.79</v>
      </c>
      <c r="E9" s="69">
        <v>387055.32</v>
      </c>
    </row>
    <row r="10" spans="1:5" ht="14.25">
      <c r="A10" s="62">
        <v>2040602</v>
      </c>
      <c r="B10" s="67" t="s">
        <v>80</v>
      </c>
      <c r="C10" s="47">
        <f t="shared" si="0"/>
        <v>820489.62</v>
      </c>
      <c r="D10" s="68">
        <v>44371</v>
      </c>
      <c r="E10" s="69">
        <v>776118.62</v>
      </c>
    </row>
    <row r="11" spans="1:5" ht="14.25">
      <c r="A11" s="62">
        <v>2040604</v>
      </c>
      <c r="B11" s="67" t="s">
        <v>81</v>
      </c>
      <c r="C11" s="47"/>
      <c r="D11" s="70"/>
      <c r="E11" s="71"/>
    </row>
    <row r="12" spans="1:5" ht="14.25">
      <c r="A12" s="62">
        <v>2040607</v>
      </c>
      <c r="B12" s="67" t="s">
        <v>82</v>
      </c>
      <c r="C12" s="47">
        <f t="shared" si="0"/>
        <v>366825.04</v>
      </c>
      <c r="D12" s="70"/>
      <c r="E12" s="69">
        <v>366825.04</v>
      </c>
    </row>
    <row r="13" spans="1:5" ht="14.25">
      <c r="A13" s="62">
        <v>2040699</v>
      </c>
      <c r="B13" s="72" t="s">
        <v>83</v>
      </c>
      <c r="C13" s="47">
        <f t="shared" si="0"/>
        <v>564115.37</v>
      </c>
      <c r="D13" s="70"/>
      <c r="E13" s="69">
        <v>564115.37</v>
      </c>
    </row>
    <row r="14" spans="1:5" ht="14.25">
      <c r="A14" s="73">
        <v>208</v>
      </c>
      <c r="B14" s="74" t="s">
        <v>84</v>
      </c>
      <c r="C14" s="47">
        <f t="shared" si="0"/>
        <v>134950</v>
      </c>
      <c r="D14" s="68">
        <v>134950</v>
      </c>
      <c r="E14" s="54"/>
    </row>
    <row r="15" spans="1:5" ht="14.25">
      <c r="A15" s="73">
        <v>20808</v>
      </c>
      <c r="B15" s="74" t="s">
        <v>85</v>
      </c>
      <c r="C15" s="47">
        <f t="shared" si="0"/>
        <v>134950</v>
      </c>
      <c r="D15" s="68">
        <v>134950</v>
      </c>
      <c r="E15" s="54"/>
    </row>
    <row r="16" spans="1:5" ht="14.25">
      <c r="A16" s="73">
        <v>2080801</v>
      </c>
      <c r="B16" s="73" t="s">
        <v>86</v>
      </c>
      <c r="C16" s="47">
        <f t="shared" si="0"/>
        <v>134950</v>
      </c>
      <c r="D16" s="68">
        <v>134950</v>
      </c>
      <c r="E16" s="54"/>
    </row>
    <row r="17" spans="1:5" ht="14.25">
      <c r="A17" s="73">
        <v>210</v>
      </c>
      <c r="B17" s="74" t="s">
        <v>87</v>
      </c>
      <c r="C17" s="47">
        <f t="shared" si="0"/>
        <v>4000</v>
      </c>
      <c r="D17" s="68">
        <v>4000</v>
      </c>
      <c r="E17" s="54"/>
    </row>
    <row r="18" spans="1:5" ht="14.25">
      <c r="A18" s="73">
        <v>21005</v>
      </c>
      <c r="B18" s="74" t="s">
        <v>88</v>
      </c>
      <c r="C18" s="47">
        <f t="shared" si="0"/>
        <v>4000</v>
      </c>
      <c r="D18" s="68">
        <v>4000</v>
      </c>
      <c r="E18" s="54"/>
    </row>
    <row r="19" spans="1:5" ht="14.25">
      <c r="A19" s="73">
        <v>2100501</v>
      </c>
      <c r="B19" s="73" t="s">
        <v>89</v>
      </c>
      <c r="C19" s="47">
        <f t="shared" si="0"/>
        <v>4000</v>
      </c>
      <c r="D19" s="68">
        <v>4000</v>
      </c>
      <c r="E19" s="54"/>
    </row>
    <row r="20" spans="1:5" ht="14.25">
      <c r="A20" s="73"/>
      <c r="B20" s="74"/>
      <c r="C20" s="75"/>
      <c r="D20" s="76"/>
      <c r="E20" s="75"/>
    </row>
    <row r="21" spans="1:5" ht="14.25">
      <c r="A21" s="73"/>
      <c r="B21" s="73"/>
      <c r="C21" s="75"/>
      <c r="D21" s="76"/>
      <c r="E21" s="75"/>
    </row>
    <row r="22" spans="1:5" ht="14.25">
      <c r="A22" s="73"/>
      <c r="B22" s="73"/>
      <c r="C22" s="75"/>
      <c r="D22" s="76"/>
      <c r="E22" s="75"/>
    </row>
    <row r="23" spans="1:5" ht="14.25">
      <c r="A23" s="73"/>
      <c r="B23" s="73"/>
      <c r="C23" s="75"/>
      <c r="D23" s="76"/>
      <c r="E23" s="75"/>
    </row>
    <row r="24" spans="1:5" ht="14.25">
      <c r="A24" s="73"/>
      <c r="B24" s="73"/>
      <c r="C24" s="75"/>
      <c r="D24" s="76"/>
      <c r="E24" s="75"/>
    </row>
    <row r="25" spans="1:5" ht="14.25">
      <c r="A25" s="73"/>
      <c r="B25" s="73"/>
      <c r="C25" s="75"/>
      <c r="D25" s="76"/>
      <c r="E25" s="75"/>
    </row>
    <row r="26" spans="1:5" ht="14.25">
      <c r="A26" s="73"/>
      <c r="B26" s="73"/>
      <c r="C26" s="75"/>
      <c r="D26" s="76"/>
      <c r="E26" s="75"/>
    </row>
    <row r="27" spans="1:5" ht="14.25">
      <c r="A27" s="73"/>
      <c r="B27" s="73"/>
      <c r="C27" s="75"/>
      <c r="D27" s="76"/>
      <c r="E27" s="75"/>
    </row>
    <row r="28" spans="1:5" ht="14.25">
      <c r="A28" s="73"/>
      <c r="B28" s="73"/>
      <c r="C28" s="75"/>
      <c r="D28" s="76"/>
      <c r="E28" s="75"/>
    </row>
    <row r="29" spans="1:5" ht="14.25">
      <c r="A29" s="73"/>
      <c r="B29" s="74"/>
      <c r="C29" s="75"/>
      <c r="D29" s="76"/>
      <c r="E29" s="75"/>
    </row>
    <row r="30" spans="1:5" ht="14.25">
      <c r="A30" s="73"/>
      <c r="B30" s="73"/>
      <c r="C30" s="75"/>
      <c r="D30" s="76"/>
      <c r="E30" s="75"/>
    </row>
    <row r="31" spans="1:5" ht="14.25">
      <c r="A31" s="73"/>
      <c r="B31" s="73"/>
      <c r="C31" s="75"/>
      <c r="D31" s="76"/>
      <c r="E31" s="75"/>
    </row>
    <row r="32" spans="1:5" ht="14.25">
      <c r="A32" s="73"/>
      <c r="B32" s="73"/>
      <c r="C32" s="75"/>
      <c r="D32" s="76"/>
      <c r="E32" s="75"/>
    </row>
    <row r="33" spans="1:5" ht="14.25">
      <c r="A33" s="73"/>
      <c r="B33" s="73"/>
      <c r="C33" s="75"/>
      <c r="D33" s="76"/>
      <c r="E33" s="75"/>
    </row>
    <row r="34" spans="1:5" ht="14.25">
      <c r="A34" s="73"/>
      <c r="B34" s="73"/>
      <c r="C34" s="75"/>
      <c r="D34" s="76"/>
      <c r="E34" s="75"/>
    </row>
    <row r="35" spans="1:5" ht="14.25">
      <c r="A35" s="73"/>
      <c r="B35" s="73"/>
      <c r="C35" s="75"/>
      <c r="D35" s="76"/>
      <c r="E35" s="75"/>
    </row>
    <row r="36" spans="1:5" ht="14.25">
      <c r="A36" s="73"/>
      <c r="B36" s="73"/>
      <c r="C36" s="75"/>
      <c r="D36" s="76"/>
      <c r="E36" s="75"/>
    </row>
    <row r="37" spans="1:5" ht="14.25">
      <c r="A37" s="73"/>
      <c r="B37" s="73"/>
      <c r="C37" s="75"/>
      <c r="D37" s="76"/>
      <c r="E37" s="75"/>
    </row>
    <row r="38" spans="1:5" ht="14.25">
      <c r="A38" s="73"/>
      <c r="B38" s="73"/>
      <c r="C38" s="75"/>
      <c r="D38" s="76"/>
      <c r="E38" s="75"/>
    </row>
    <row r="39" spans="1:5" ht="14.25">
      <c r="A39" s="73"/>
      <c r="B39" s="73"/>
      <c r="C39" s="75"/>
      <c r="D39" s="76"/>
      <c r="E39" s="75"/>
    </row>
    <row r="40" spans="1:5" ht="14.25">
      <c r="A40" s="73"/>
      <c r="B40" s="73"/>
      <c r="C40" s="75"/>
      <c r="D40" s="76"/>
      <c r="E40" s="75"/>
    </row>
    <row r="41" spans="1:5" ht="14.25">
      <c r="A41" s="73"/>
      <c r="B41" s="74"/>
      <c r="C41" s="75"/>
      <c r="D41" s="76"/>
      <c r="E41" s="75"/>
    </row>
    <row r="42" spans="1:5" ht="14.25">
      <c r="A42" s="73"/>
      <c r="B42" s="73"/>
      <c r="C42" s="75"/>
      <c r="D42" s="76"/>
      <c r="E42" s="75"/>
    </row>
    <row r="43" spans="1:5" ht="14.25">
      <c r="A43" s="73"/>
      <c r="B43" s="73"/>
      <c r="C43" s="75"/>
      <c r="D43" s="76"/>
      <c r="E43" s="75"/>
    </row>
    <row r="44" spans="1:5" ht="14.25">
      <c r="A44" s="45" t="s">
        <v>97</v>
      </c>
      <c r="B44" s="77"/>
      <c r="C44" s="77"/>
      <c r="D44" s="77"/>
      <c r="E44" s="46"/>
    </row>
  </sheetData>
  <sheetProtection/>
  <mergeCells count="8">
    <mergeCell ref="A2:E2"/>
    <mergeCell ref="A3:B3"/>
    <mergeCell ref="A4:B4"/>
    <mergeCell ref="A6:B6"/>
    <mergeCell ref="A44:E4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 topLeftCell="A10">
      <selection activeCell="A10" sqref="A10"/>
    </sheetView>
  </sheetViews>
  <sheetFormatPr defaultColWidth="9.00390625" defaultRowHeight="14.25"/>
  <cols>
    <col min="1" max="1" width="18.50390625" style="0" customWidth="1"/>
    <col min="2" max="2" width="29.625" style="0" customWidth="1"/>
    <col min="3" max="3" width="17.00390625" style="0" customWidth="1"/>
  </cols>
  <sheetData>
    <row r="1" ht="14.25">
      <c r="A1" t="s">
        <v>111</v>
      </c>
    </row>
    <row r="2" spans="1:3" ht="20.25">
      <c r="A2" s="40" t="s">
        <v>112</v>
      </c>
      <c r="B2" s="40"/>
      <c r="C2" s="40"/>
    </row>
    <row r="3" spans="1:3" ht="14.25">
      <c r="A3" s="41" t="s">
        <v>100</v>
      </c>
      <c r="B3" s="41"/>
      <c r="C3" s="42" t="s">
        <v>3</v>
      </c>
    </row>
    <row r="4" spans="1:3" ht="14.25">
      <c r="A4" s="43" t="s">
        <v>113</v>
      </c>
      <c r="B4" s="43"/>
      <c r="C4" s="43" t="s">
        <v>114</v>
      </c>
    </row>
    <row r="5" spans="1:3" ht="14.25">
      <c r="A5" s="44" t="s">
        <v>67</v>
      </c>
      <c r="B5" s="44" t="s">
        <v>68</v>
      </c>
      <c r="C5" s="43"/>
    </row>
    <row r="6" spans="1:3" ht="14.25">
      <c r="A6" s="45" t="s">
        <v>76</v>
      </c>
      <c r="B6" s="46"/>
      <c r="C6" s="47">
        <f>C7+C15+C42</f>
        <v>8408177.79</v>
      </c>
    </row>
    <row r="7" spans="1:3" ht="14.25">
      <c r="A7" s="48">
        <v>301</v>
      </c>
      <c r="B7" s="49" t="s">
        <v>115</v>
      </c>
      <c r="C7" s="50">
        <f>C8+C9+C10+C11+C14</f>
        <v>6167620.51</v>
      </c>
    </row>
    <row r="8" spans="1:3" ht="14.25">
      <c r="A8" s="51">
        <v>30101</v>
      </c>
      <c r="B8" s="52" t="s">
        <v>116</v>
      </c>
      <c r="C8" s="53">
        <v>1990492</v>
      </c>
    </row>
    <row r="9" spans="1:3" ht="14.25">
      <c r="A9" s="51">
        <v>30102</v>
      </c>
      <c r="B9" s="52" t="s">
        <v>117</v>
      </c>
      <c r="C9" s="53">
        <v>1793984</v>
      </c>
    </row>
    <row r="10" spans="1:3" ht="14.25">
      <c r="A10" s="51">
        <v>30103</v>
      </c>
      <c r="B10" s="52" t="s">
        <v>118</v>
      </c>
      <c r="C10" s="53">
        <v>1683757</v>
      </c>
    </row>
    <row r="11" spans="1:3" ht="14.25">
      <c r="A11" s="51">
        <v>30104</v>
      </c>
      <c r="B11" s="52" t="s">
        <v>119</v>
      </c>
      <c r="C11" s="53">
        <v>330910.12</v>
      </c>
    </row>
    <row r="12" spans="1:3" ht="14.25">
      <c r="A12" s="51">
        <v>30106</v>
      </c>
      <c r="B12" s="52" t="s">
        <v>120</v>
      </c>
      <c r="C12" s="54"/>
    </row>
    <row r="13" spans="1:3" ht="14.25">
      <c r="A13" s="51">
        <v>30107</v>
      </c>
      <c r="B13" s="52" t="s">
        <v>121</v>
      </c>
      <c r="C13" s="54"/>
    </row>
    <row r="14" spans="1:3" ht="14.25">
      <c r="A14" s="51">
        <v>30199</v>
      </c>
      <c r="B14" s="52" t="s">
        <v>122</v>
      </c>
      <c r="C14" s="53">
        <v>368477.39</v>
      </c>
    </row>
    <row r="15" spans="1:3" ht="14.25">
      <c r="A15" s="48">
        <v>302</v>
      </c>
      <c r="B15" s="49" t="s">
        <v>123</v>
      </c>
      <c r="C15" s="53">
        <v>995787.28</v>
      </c>
    </row>
    <row r="16" spans="1:3" ht="14.25">
      <c r="A16" s="51">
        <v>30201</v>
      </c>
      <c r="B16" s="52" t="s">
        <v>124</v>
      </c>
      <c r="C16" s="53">
        <v>30068.6</v>
      </c>
    </row>
    <row r="17" spans="1:3" ht="14.25">
      <c r="A17" s="51">
        <v>30202</v>
      </c>
      <c r="B17" s="52" t="s">
        <v>125</v>
      </c>
      <c r="C17" s="53">
        <v>7926</v>
      </c>
    </row>
    <row r="18" spans="1:3" ht="14.25">
      <c r="A18" s="51">
        <v>30203</v>
      </c>
      <c r="B18" s="52" t="s">
        <v>126</v>
      </c>
      <c r="C18" s="54"/>
    </row>
    <row r="19" spans="1:3" ht="14.25">
      <c r="A19" s="51">
        <v>30204</v>
      </c>
      <c r="B19" s="52" t="s">
        <v>127</v>
      </c>
      <c r="C19" s="54"/>
    </row>
    <row r="20" spans="1:3" ht="14.25">
      <c r="A20" s="51">
        <v>30205</v>
      </c>
      <c r="B20" s="52" t="s">
        <v>128</v>
      </c>
      <c r="C20" s="53">
        <v>21050</v>
      </c>
    </row>
    <row r="21" spans="1:3" ht="14.25">
      <c r="A21" s="51">
        <v>30206</v>
      </c>
      <c r="B21" s="52" t="s">
        <v>129</v>
      </c>
      <c r="C21" s="53">
        <v>75437.19</v>
      </c>
    </row>
    <row r="22" spans="1:3" ht="14.25">
      <c r="A22" s="51">
        <v>30207</v>
      </c>
      <c r="B22" s="52" t="s">
        <v>130</v>
      </c>
      <c r="C22" s="53">
        <v>16680</v>
      </c>
    </row>
    <row r="23" spans="1:3" ht="14.25">
      <c r="A23" s="51">
        <v>30208</v>
      </c>
      <c r="B23" s="52" t="s">
        <v>131</v>
      </c>
      <c r="C23" s="54"/>
    </row>
    <row r="24" spans="1:3" ht="14.25">
      <c r="A24" s="51">
        <v>30209</v>
      </c>
      <c r="B24" s="52" t="s">
        <v>132</v>
      </c>
      <c r="C24" s="54"/>
    </row>
    <row r="25" spans="1:3" ht="14.25">
      <c r="A25" s="51">
        <v>30211</v>
      </c>
      <c r="B25" s="52" t="s">
        <v>133</v>
      </c>
      <c r="C25" s="54"/>
    </row>
    <row r="26" spans="1:3" ht="14.25">
      <c r="A26" s="51">
        <v>30212</v>
      </c>
      <c r="B26" s="52" t="s">
        <v>134</v>
      </c>
      <c r="C26" s="54"/>
    </row>
    <row r="27" spans="1:3" ht="14.25">
      <c r="A27" s="51">
        <v>30213</v>
      </c>
      <c r="B27" s="52" t="s">
        <v>135</v>
      </c>
      <c r="C27" s="53">
        <v>93196.6</v>
      </c>
    </row>
    <row r="28" spans="1:3" ht="14.25">
      <c r="A28" s="51">
        <v>30214</v>
      </c>
      <c r="B28" s="52" t="s">
        <v>136</v>
      </c>
      <c r="C28" s="54"/>
    </row>
    <row r="29" spans="1:3" ht="14.25">
      <c r="A29" s="51">
        <v>30215</v>
      </c>
      <c r="B29" s="52" t="s">
        <v>137</v>
      </c>
      <c r="C29" s="54"/>
    </row>
    <row r="30" spans="1:3" ht="14.25">
      <c r="A30" s="51">
        <v>30216</v>
      </c>
      <c r="B30" s="52" t="s">
        <v>138</v>
      </c>
      <c r="C30" s="54"/>
    </row>
    <row r="31" spans="1:3" ht="14.25">
      <c r="A31" s="51">
        <v>30217</v>
      </c>
      <c r="B31" s="52" t="s">
        <v>139</v>
      </c>
      <c r="C31" s="53">
        <v>156593</v>
      </c>
    </row>
    <row r="32" spans="1:3" ht="14.25">
      <c r="A32" s="51">
        <v>30218</v>
      </c>
      <c r="B32" s="52" t="s">
        <v>140</v>
      </c>
      <c r="C32" s="54"/>
    </row>
    <row r="33" spans="1:3" ht="14.25">
      <c r="A33" s="51">
        <v>30224</v>
      </c>
      <c r="B33" s="52" t="s">
        <v>141</v>
      </c>
      <c r="C33" s="54"/>
    </row>
    <row r="34" spans="1:3" ht="14.25">
      <c r="A34" s="51">
        <v>30225</v>
      </c>
      <c r="B34" s="52" t="s">
        <v>142</v>
      </c>
      <c r="C34" s="54"/>
    </row>
    <row r="35" spans="1:3" ht="14.25">
      <c r="A35" s="51">
        <v>30226</v>
      </c>
      <c r="B35" s="52" t="s">
        <v>143</v>
      </c>
      <c r="C35" s="53">
        <v>194035</v>
      </c>
    </row>
    <row r="36" spans="1:3" ht="14.25">
      <c r="A36" s="51">
        <v>30227</v>
      </c>
      <c r="B36" s="52" t="s">
        <v>144</v>
      </c>
      <c r="C36" s="54"/>
    </row>
    <row r="37" spans="1:3" ht="14.25">
      <c r="A37" s="51">
        <v>30228</v>
      </c>
      <c r="B37" s="52" t="s">
        <v>145</v>
      </c>
      <c r="C37" s="53">
        <v>175337</v>
      </c>
    </row>
    <row r="38" spans="1:3" ht="14.25">
      <c r="A38" s="51">
        <v>30229</v>
      </c>
      <c r="B38" s="52" t="s">
        <v>146</v>
      </c>
      <c r="C38" s="54"/>
    </row>
    <row r="39" spans="1:3" ht="14.25">
      <c r="A39" s="51">
        <v>30231</v>
      </c>
      <c r="B39" s="52" t="s">
        <v>147</v>
      </c>
      <c r="C39" s="53">
        <v>15842.83</v>
      </c>
    </row>
    <row r="40" spans="1:3" ht="14.25">
      <c r="A40" s="51">
        <v>30240</v>
      </c>
      <c r="B40" s="52" t="s">
        <v>148</v>
      </c>
      <c r="C40" s="53">
        <v>6431.06</v>
      </c>
    </row>
    <row r="41" spans="1:3" ht="14.25">
      <c r="A41" s="51">
        <v>30299</v>
      </c>
      <c r="B41" s="52" t="s">
        <v>149</v>
      </c>
      <c r="C41" s="53">
        <v>203190</v>
      </c>
    </row>
    <row r="42" spans="1:3" ht="14.25">
      <c r="A42" s="51">
        <v>303</v>
      </c>
      <c r="B42" s="55" t="s">
        <v>150</v>
      </c>
      <c r="C42" s="53">
        <f>C43+C44+C45+C46+C47</f>
        <v>1244770</v>
      </c>
    </row>
    <row r="43" spans="1:3" ht="14.25">
      <c r="A43" s="51">
        <v>30304</v>
      </c>
      <c r="B43" s="52" t="s">
        <v>151</v>
      </c>
      <c r="C43" s="53">
        <v>327822</v>
      </c>
    </row>
    <row r="44" spans="1:3" ht="14.25">
      <c r="A44" s="51">
        <v>30305</v>
      </c>
      <c r="B44" s="52" t="s">
        <v>152</v>
      </c>
      <c r="C44" s="53">
        <v>351479</v>
      </c>
    </row>
    <row r="45" spans="1:3" ht="14.25">
      <c r="A45" s="51">
        <v>30307</v>
      </c>
      <c r="B45" s="52" t="s">
        <v>153</v>
      </c>
      <c r="C45" s="53">
        <v>128467</v>
      </c>
    </row>
    <row r="46" spans="1:3" ht="14.25">
      <c r="A46" s="51">
        <v>30309</v>
      </c>
      <c r="B46" s="52" t="s">
        <v>154</v>
      </c>
      <c r="C46" s="53">
        <v>44666</v>
      </c>
    </row>
    <row r="47" spans="1:3" ht="14.25">
      <c r="A47" s="51">
        <v>30311</v>
      </c>
      <c r="B47" s="52" t="s">
        <v>155</v>
      </c>
      <c r="C47" s="53">
        <v>392336</v>
      </c>
    </row>
    <row r="48" spans="1:3" ht="14.25">
      <c r="A48" s="51"/>
      <c r="B48" s="52"/>
      <c r="C48" s="56"/>
    </row>
    <row r="49" spans="1:3" ht="14.25">
      <c r="A49" s="51"/>
      <c r="B49" s="52"/>
      <c r="C49" s="56"/>
    </row>
    <row r="50" spans="1:3" ht="14.25">
      <c r="A50" s="51"/>
      <c r="B50" s="52"/>
      <c r="C50" s="56"/>
    </row>
    <row r="51" spans="1:3" ht="14.25">
      <c r="A51" s="51"/>
      <c r="B51" s="52"/>
      <c r="C51" s="56"/>
    </row>
    <row r="52" spans="1:3" ht="14.25">
      <c r="A52" s="57" t="s">
        <v>97</v>
      </c>
      <c r="B52" s="58"/>
      <c r="C52" s="59"/>
    </row>
  </sheetData>
  <sheetProtection/>
  <mergeCells count="6">
    <mergeCell ref="A2:C2"/>
    <mergeCell ref="A3:B3"/>
    <mergeCell ref="A4:B4"/>
    <mergeCell ref="A6:B6"/>
    <mergeCell ref="A52:C52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">
      <selection activeCell="H29" sqref="H29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4" width="12.25390625" style="0" customWidth="1"/>
    <col min="5" max="5" width="16.875" style="0" customWidth="1"/>
  </cols>
  <sheetData>
    <row r="1" ht="14.25">
      <c r="A1" t="s">
        <v>156</v>
      </c>
    </row>
    <row r="2" spans="1:6" ht="27.75" customHeight="1">
      <c r="A2" s="17" t="s">
        <v>157</v>
      </c>
      <c r="B2" s="17"/>
      <c r="C2" s="17"/>
      <c r="D2" s="17"/>
      <c r="E2" s="17"/>
      <c r="F2" s="18"/>
    </row>
    <row r="3" spans="1:6" s="15" customFormat="1" ht="15" customHeight="1">
      <c r="A3" s="19" t="s">
        <v>2</v>
      </c>
      <c r="B3" s="20" t="s">
        <v>56</v>
      </c>
      <c r="C3" s="20"/>
      <c r="D3" s="21"/>
      <c r="E3" s="21" t="s">
        <v>158</v>
      </c>
      <c r="F3" s="22"/>
    </row>
    <row r="4" spans="1:229" ht="28.5" customHeight="1">
      <c r="A4" s="23" t="s">
        <v>159</v>
      </c>
      <c r="B4" s="24" t="s">
        <v>68</v>
      </c>
      <c r="C4" s="25" t="s">
        <v>160</v>
      </c>
      <c r="D4" s="24"/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</row>
    <row r="5" spans="1:5" s="16" customFormat="1" ht="26.25" customHeight="1">
      <c r="A5" s="23"/>
      <c r="B5" s="24"/>
      <c r="C5" s="27" t="s">
        <v>114</v>
      </c>
      <c r="D5" s="27" t="s">
        <v>93</v>
      </c>
      <c r="E5" s="27" t="s">
        <v>94</v>
      </c>
    </row>
    <row r="6" spans="1:5" s="16" customFormat="1" ht="26.25" customHeight="1">
      <c r="A6" s="28" t="s">
        <v>76</v>
      </c>
      <c r="B6" s="29"/>
      <c r="C6" s="27">
        <v>0</v>
      </c>
      <c r="D6" s="27">
        <v>0</v>
      </c>
      <c r="E6" s="27">
        <v>0</v>
      </c>
    </row>
    <row r="7" spans="1:5" ht="14.25">
      <c r="A7" s="30">
        <v>208</v>
      </c>
      <c r="B7" s="31" t="s">
        <v>161</v>
      </c>
      <c r="C7" s="27">
        <v>0</v>
      </c>
      <c r="D7" s="27">
        <v>0</v>
      </c>
      <c r="E7" s="27">
        <v>0</v>
      </c>
    </row>
    <row r="8" spans="1:5" ht="24">
      <c r="A8" s="30">
        <v>20822</v>
      </c>
      <c r="B8" s="32" t="s">
        <v>162</v>
      </c>
      <c r="C8" s="27">
        <v>0</v>
      </c>
      <c r="D8" s="27">
        <v>0</v>
      </c>
      <c r="E8" s="27">
        <v>0</v>
      </c>
    </row>
    <row r="9" spans="1:5" ht="14.25">
      <c r="A9" s="30">
        <v>2082201</v>
      </c>
      <c r="B9" s="32" t="s">
        <v>163</v>
      </c>
      <c r="C9" s="27">
        <v>0</v>
      </c>
      <c r="D9" s="27">
        <v>0</v>
      </c>
      <c r="E9" s="27">
        <v>0</v>
      </c>
    </row>
    <row r="10" spans="1:5" ht="14.25">
      <c r="A10" s="30">
        <v>2082202</v>
      </c>
      <c r="B10" s="32" t="s">
        <v>164</v>
      </c>
      <c r="C10" s="27">
        <v>0</v>
      </c>
      <c r="D10" s="27">
        <v>0</v>
      </c>
      <c r="E10" s="27">
        <v>0</v>
      </c>
    </row>
    <row r="11" spans="1:5" ht="24">
      <c r="A11" s="30">
        <v>2082299</v>
      </c>
      <c r="B11" s="32" t="s">
        <v>165</v>
      </c>
      <c r="C11" s="27">
        <v>0</v>
      </c>
      <c r="D11" s="27">
        <v>0</v>
      </c>
      <c r="E11" s="27">
        <v>0</v>
      </c>
    </row>
    <row r="12" spans="1:5" ht="14.25">
      <c r="A12" s="30">
        <v>20823</v>
      </c>
      <c r="B12" s="32" t="s">
        <v>166</v>
      </c>
      <c r="C12" s="27">
        <v>0</v>
      </c>
      <c r="D12" s="27">
        <v>0</v>
      </c>
      <c r="E12" s="27">
        <v>0</v>
      </c>
    </row>
    <row r="13" spans="1:5" ht="14.25">
      <c r="A13" s="30">
        <v>2082301</v>
      </c>
      <c r="B13" s="32" t="s">
        <v>163</v>
      </c>
      <c r="C13" s="27">
        <v>0</v>
      </c>
      <c r="D13" s="27">
        <v>0</v>
      </c>
      <c r="E13" s="27">
        <v>0</v>
      </c>
    </row>
    <row r="14" spans="1:5" ht="14.25">
      <c r="A14" s="30">
        <v>2082302</v>
      </c>
      <c r="B14" s="32" t="s">
        <v>164</v>
      </c>
      <c r="C14" s="27">
        <v>0</v>
      </c>
      <c r="D14" s="27">
        <v>0</v>
      </c>
      <c r="E14" s="27">
        <v>0</v>
      </c>
    </row>
    <row r="15" spans="1:5" ht="24">
      <c r="A15" s="30">
        <v>2082399</v>
      </c>
      <c r="B15" s="33" t="s">
        <v>167</v>
      </c>
      <c r="C15" s="27">
        <v>0</v>
      </c>
      <c r="D15" s="27">
        <v>0</v>
      </c>
      <c r="E15" s="27">
        <v>0</v>
      </c>
    </row>
    <row r="16" spans="1:5" ht="14.25">
      <c r="A16" s="30">
        <v>212</v>
      </c>
      <c r="B16" s="31" t="s">
        <v>168</v>
      </c>
      <c r="C16" s="27">
        <v>0</v>
      </c>
      <c r="D16" s="27">
        <v>0</v>
      </c>
      <c r="E16" s="27">
        <v>0</v>
      </c>
    </row>
    <row r="17" spans="1:5" ht="14.25">
      <c r="A17" s="30">
        <v>21207</v>
      </c>
      <c r="B17" s="31" t="s">
        <v>169</v>
      </c>
      <c r="C17" s="27">
        <v>0</v>
      </c>
      <c r="D17" s="27">
        <v>0</v>
      </c>
      <c r="E17" s="27">
        <v>0</v>
      </c>
    </row>
    <row r="18" spans="1:5" ht="14.25">
      <c r="A18" s="30">
        <v>2120703</v>
      </c>
      <c r="B18" s="34" t="s">
        <v>170</v>
      </c>
      <c r="C18" s="27">
        <v>0</v>
      </c>
      <c r="D18" s="27">
        <v>0</v>
      </c>
      <c r="E18" s="27">
        <v>0</v>
      </c>
    </row>
    <row r="19" spans="1:5" ht="14.25">
      <c r="A19" s="30">
        <v>2120799</v>
      </c>
      <c r="B19" s="33" t="s">
        <v>171</v>
      </c>
      <c r="C19" s="27">
        <v>0</v>
      </c>
      <c r="D19" s="27">
        <v>0</v>
      </c>
      <c r="E19" s="27">
        <v>0</v>
      </c>
    </row>
    <row r="20" spans="1:5" ht="24">
      <c r="A20" s="30">
        <v>21208</v>
      </c>
      <c r="B20" s="31" t="s">
        <v>172</v>
      </c>
      <c r="C20" s="27">
        <v>0</v>
      </c>
      <c r="D20" s="27">
        <v>0</v>
      </c>
      <c r="E20" s="27">
        <v>0</v>
      </c>
    </row>
    <row r="21" spans="1:5" ht="14.25">
      <c r="A21" s="30">
        <v>2120801</v>
      </c>
      <c r="B21" s="33" t="s">
        <v>173</v>
      </c>
      <c r="C21" s="27">
        <v>0</v>
      </c>
      <c r="D21" s="27">
        <v>0</v>
      </c>
      <c r="E21" s="27">
        <v>0</v>
      </c>
    </row>
    <row r="22" spans="1:5" ht="14.25">
      <c r="A22" s="30">
        <v>2120802</v>
      </c>
      <c r="B22" s="33" t="s">
        <v>174</v>
      </c>
      <c r="C22" s="27">
        <v>0</v>
      </c>
      <c r="D22" s="27">
        <v>0</v>
      </c>
      <c r="E22" s="27">
        <v>0</v>
      </c>
    </row>
    <row r="23" spans="1:5" ht="14.25">
      <c r="A23" s="30">
        <v>2120803</v>
      </c>
      <c r="B23" s="33" t="s">
        <v>175</v>
      </c>
      <c r="C23" s="27">
        <v>0</v>
      </c>
      <c r="D23" s="27">
        <v>0</v>
      </c>
      <c r="E23" s="27">
        <v>0</v>
      </c>
    </row>
    <row r="24" spans="1:5" ht="14.25">
      <c r="A24" s="30">
        <v>2120804</v>
      </c>
      <c r="B24" s="33" t="s">
        <v>176</v>
      </c>
      <c r="C24" s="27">
        <v>0</v>
      </c>
      <c r="D24" s="27">
        <v>0</v>
      </c>
      <c r="E24" s="27">
        <v>0</v>
      </c>
    </row>
    <row r="25" spans="1:5" ht="14.25">
      <c r="A25" s="30">
        <v>2120806</v>
      </c>
      <c r="B25" s="33" t="s">
        <v>177</v>
      </c>
      <c r="C25" s="27">
        <v>0</v>
      </c>
      <c r="D25" s="27">
        <v>0</v>
      </c>
      <c r="E25" s="27">
        <v>0</v>
      </c>
    </row>
    <row r="26" spans="1:5" ht="14.25">
      <c r="A26" s="30">
        <v>2120807</v>
      </c>
      <c r="B26" s="33" t="s">
        <v>178</v>
      </c>
      <c r="C26" s="27">
        <v>0</v>
      </c>
      <c r="D26" s="27">
        <v>0</v>
      </c>
      <c r="E26" s="27">
        <v>0</v>
      </c>
    </row>
    <row r="27" spans="1:5" ht="24">
      <c r="A27" s="30">
        <v>2120899</v>
      </c>
      <c r="B27" s="33" t="s">
        <v>179</v>
      </c>
      <c r="C27" s="27">
        <v>0</v>
      </c>
      <c r="D27" s="27">
        <v>0</v>
      </c>
      <c r="E27" s="27">
        <v>0</v>
      </c>
    </row>
    <row r="28" spans="1:5" ht="14.25">
      <c r="A28" s="30">
        <v>21209</v>
      </c>
      <c r="B28" s="31" t="s">
        <v>180</v>
      </c>
      <c r="C28" s="27">
        <v>0</v>
      </c>
      <c r="D28" s="27">
        <v>0</v>
      </c>
      <c r="E28" s="27">
        <v>0</v>
      </c>
    </row>
    <row r="29" spans="1:5" ht="14.25">
      <c r="A29" s="30">
        <v>2120901</v>
      </c>
      <c r="B29" s="33" t="s">
        <v>181</v>
      </c>
      <c r="C29" s="27">
        <v>0</v>
      </c>
      <c r="D29" s="27">
        <v>0</v>
      </c>
      <c r="E29" s="27">
        <v>0</v>
      </c>
    </row>
    <row r="30" spans="1:5" ht="24">
      <c r="A30" s="30">
        <v>2120999</v>
      </c>
      <c r="B30" s="33" t="s">
        <v>182</v>
      </c>
      <c r="C30" s="27">
        <v>0</v>
      </c>
      <c r="D30" s="27">
        <v>0</v>
      </c>
      <c r="E30" s="27">
        <v>0</v>
      </c>
    </row>
    <row r="31" spans="1:5" ht="14.25">
      <c r="A31" s="30">
        <v>21210</v>
      </c>
      <c r="B31" s="31" t="s">
        <v>183</v>
      </c>
      <c r="C31" s="27">
        <v>0</v>
      </c>
      <c r="D31" s="27">
        <v>0</v>
      </c>
      <c r="E31" s="27">
        <v>0</v>
      </c>
    </row>
    <row r="32" spans="1:5" ht="14.25">
      <c r="A32" s="30">
        <v>2121001</v>
      </c>
      <c r="B32" s="33" t="s">
        <v>184</v>
      </c>
      <c r="C32" s="27">
        <v>0</v>
      </c>
      <c r="D32" s="27">
        <v>0</v>
      </c>
      <c r="E32" s="27">
        <v>0</v>
      </c>
    </row>
    <row r="33" spans="1:5" ht="14.25">
      <c r="A33" s="30">
        <v>2121002</v>
      </c>
      <c r="B33" s="33" t="s">
        <v>185</v>
      </c>
      <c r="C33" s="27">
        <v>0</v>
      </c>
      <c r="D33" s="27">
        <v>0</v>
      </c>
      <c r="E33" s="27">
        <v>0</v>
      </c>
    </row>
    <row r="34" spans="1:5" ht="14.25">
      <c r="A34" s="30">
        <v>2121099</v>
      </c>
      <c r="B34" s="33" t="s">
        <v>186</v>
      </c>
      <c r="C34" s="27">
        <v>0</v>
      </c>
      <c r="D34" s="27">
        <v>0</v>
      </c>
      <c r="E34" s="27">
        <v>0</v>
      </c>
    </row>
    <row r="35" spans="1:5" ht="14.25">
      <c r="A35" s="30">
        <v>21211</v>
      </c>
      <c r="B35" s="31" t="s">
        <v>187</v>
      </c>
      <c r="C35" s="27">
        <v>0</v>
      </c>
      <c r="D35" s="27">
        <v>0</v>
      </c>
      <c r="E35" s="27">
        <v>0</v>
      </c>
    </row>
    <row r="36" spans="1:5" ht="14.25">
      <c r="A36" s="30">
        <v>2121201</v>
      </c>
      <c r="B36" s="33" t="s">
        <v>188</v>
      </c>
      <c r="C36" s="27">
        <v>0</v>
      </c>
      <c r="D36" s="27">
        <v>0</v>
      </c>
      <c r="E36" s="27">
        <v>0</v>
      </c>
    </row>
    <row r="37" spans="1:5" ht="14.25">
      <c r="A37" s="35" t="s">
        <v>97</v>
      </c>
      <c r="B37" s="36"/>
      <c r="C37" s="36"/>
      <c r="D37" s="36"/>
      <c r="E37" s="37"/>
    </row>
    <row r="38" spans="1:5" ht="22.5" customHeight="1">
      <c r="A38" s="38" t="s">
        <v>189</v>
      </c>
      <c r="B38" s="39"/>
      <c r="C38" s="38"/>
      <c r="D38" s="38"/>
      <c r="E38" s="38"/>
    </row>
  </sheetData>
  <sheetProtection/>
  <mergeCells count="6">
    <mergeCell ref="A2:E2"/>
    <mergeCell ref="C4:E4"/>
    <mergeCell ref="A6:B6"/>
    <mergeCell ref="A37:E37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4" sqref="C4:C5"/>
    </sheetView>
  </sheetViews>
  <sheetFormatPr defaultColWidth="9.00390625" defaultRowHeight="14.25"/>
  <cols>
    <col min="1" max="7" width="16.25390625" style="0" customWidth="1"/>
  </cols>
  <sheetData>
    <row r="1" ht="14.25">
      <c r="A1" t="s">
        <v>190</v>
      </c>
    </row>
    <row r="2" spans="1:7" ht="35.25" customHeight="1">
      <c r="A2" s="1" t="s">
        <v>191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192</v>
      </c>
      <c r="B4" s="5" t="s">
        <v>58</v>
      </c>
      <c r="C4" s="6" t="s">
        <v>193</v>
      </c>
      <c r="D4" s="6" t="s">
        <v>194</v>
      </c>
      <c r="E4" s="7" t="s">
        <v>195</v>
      </c>
      <c r="F4" s="8"/>
      <c r="G4" s="9" t="s">
        <v>196</v>
      </c>
    </row>
    <row r="5" spans="1:7" ht="41.25" customHeight="1">
      <c r="A5" s="10"/>
      <c r="B5" s="10"/>
      <c r="C5" s="11"/>
      <c r="D5" s="11"/>
      <c r="E5" s="12" t="s">
        <v>197</v>
      </c>
      <c r="F5" s="12" t="s">
        <v>198</v>
      </c>
      <c r="G5" s="9"/>
    </row>
    <row r="6" spans="1:7" ht="54.75" customHeight="1">
      <c r="A6" s="9" t="s">
        <v>56</v>
      </c>
      <c r="B6" s="13">
        <f>D6+F6</f>
        <v>267318.83</v>
      </c>
      <c r="C6" s="9"/>
      <c r="D6" s="14">
        <v>172909</v>
      </c>
      <c r="E6" s="9"/>
      <c r="F6" s="14">
        <v>94409.83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2017-06-09T01:56:53Z</cp:lastPrinted>
  <dcterms:created xsi:type="dcterms:W3CDTF">1996-12-17T01:32:42Z</dcterms:created>
  <dcterms:modified xsi:type="dcterms:W3CDTF">2017-06-16T03:11:08Z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