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85"/>
  </bookViews>
  <sheets>
    <sheet name="隆回县2020年一般公共预算收入决算总表" sheetId="33" r:id="rId1"/>
    <sheet name="隆回县2020年一般公共预算收入决算明细表" sheetId="1" r:id="rId2"/>
    <sheet name="隆回县2020年一般公共预算支出决算总表" sheetId="34" r:id="rId3"/>
    <sheet name="隆回县2020年一般公共预算支出决算功能分类明细表" sheetId="17" r:id="rId4"/>
    <sheet name="隆回县本级2020年一般公共预算收入决算总表" sheetId="35" r:id="rId5"/>
    <sheet name="隆回县本级2020年一般公共预算收入决算明细表 " sheetId="36" r:id="rId6"/>
    <sheet name="隆回县本级2020年一般公共预算支出决算总表" sheetId="37" r:id="rId7"/>
    <sheet name="隆回县本级2020年一般公共预算支出决算功能分类明细表 " sheetId="38" r:id="rId8"/>
    <sheet name="隆回县本级2020年一般公共预算基本支出决算经济分类明细表" sheetId="6" r:id="rId9"/>
    <sheet name="隆回县2020年一般公共财政收支决算平衡表" sheetId="27" r:id="rId10"/>
    <sheet name="隆回县2020年一般公共税收返还和转移支付决算表" sheetId="7" r:id="rId11"/>
    <sheet name="隆回县2020年“三公”经费情况表" sheetId="48" r:id="rId12"/>
    <sheet name="隆回县2020年政府性基金收入决算表" sheetId="8" r:id="rId13"/>
    <sheet name="隆回县2020年政府性基金支出决算表" sheetId="13" r:id="rId14"/>
    <sheet name="隆回县本级2020年政府性基金收入决算表" sheetId="39" r:id="rId15"/>
    <sheet name="隆回县本级2020年政府性基金支出决算表 " sheetId="40" r:id="rId16"/>
    <sheet name="隆回县2020年政府性基金转移性收支决算表" sheetId="29" r:id="rId17"/>
    <sheet name="隆回县2020年社会保险基金收入决算表" sheetId="11" r:id="rId18"/>
    <sheet name="隆回县2020年社会保险基金支出决算表" sheetId="30" r:id="rId19"/>
    <sheet name="隆回县本级2020年社会保险基金收入决算表 " sheetId="42" r:id="rId20"/>
    <sheet name="隆回县本级2020年社会保险基金支出决算表 " sheetId="43" r:id="rId21"/>
    <sheet name="隆回县2020年国有资本经营收入决算表" sheetId="20" r:id="rId22"/>
    <sheet name="隆回县2020年国有资本经营支出决算表" sheetId="22" r:id="rId23"/>
    <sheet name="隆回县本级2020年国有资本经营收入决算表 " sheetId="44" r:id="rId24"/>
    <sheet name="隆回县本级2020年国有资本经营支出决算表 " sheetId="45" r:id="rId25"/>
    <sheet name="隆回县2020年政府一般债务限额和余额情况表 " sheetId="49" r:id="rId26"/>
    <sheet name="隆回县2020年政府专项债务限额和余额情况表" sheetId="23" r:id="rId27"/>
    <sheet name="隆回县2020年地方政府债券使用情况表" sheetId="50" r:id="rId28"/>
    <sheet name="隆回县2020年政府债务发行及还本付息情况表" sheetId="41" r:id="rId29"/>
    <sheet name="隆回县2020年重大投资安排情况表" sheetId="46" r:id="rId30"/>
  </sheets>
  <definedNames>
    <definedName name="_xlnm.Print_Titles" localSheetId="21">隆回县2020年国有资本经营收入决算表!$2:$3</definedName>
    <definedName name="_xlnm.Print_Titles" localSheetId="22">隆回县2020年国有资本经营支出决算表!$2:$3</definedName>
    <definedName name="_xlnm.Print_Titles" localSheetId="17">隆回县2020年社会保险基金收入决算表!$2:$2</definedName>
    <definedName name="_xlnm.Print_Titles" localSheetId="18">隆回县2020年社会保险基金支出决算表!$2:$2</definedName>
    <definedName name="_xlnm.Print_Titles" localSheetId="9">隆回县2020年一般公共财政收支决算平衡表!$1:$4</definedName>
    <definedName name="_xlnm.Print_Titles" localSheetId="10">隆回县2020年一般公共税收返还和转移支付决算表!$1:$4</definedName>
    <definedName name="_xlnm.Print_Titles" localSheetId="3">隆回县2020年一般公共预算支出决算功能分类明细表!$1:$4</definedName>
    <definedName name="_xlnm.Print_Titles" localSheetId="12">隆回县2020年政府性基金收入决算表!$1:$2</definedName>
    <definedName name="_xlnm.Print_Titles" localSheetId="13">隆回县2020年政府性基金支出决算表!$1:$4</definedName>
    <definedName name="_xlnm.Print_Titles" localSheetId="16">隆回县2020年政府性基金转移性收支决算表!$2:$3</definedName>
    <definedName name="_xlnm.Print_Titles" localSheetId="25">'隆回县2020年政府一般债务限额和余额情况表 '!$2:$3</definedName>
    <definedName name="_xlnm.Print_Titles" localSheetId="26">隆回县2020年政府专项债务限额和余额情况表!$2:$3</definedName>
    <definedName name="_xlnm.Print_Titles" localSheetId="23">'隆回县本级2020年国有资本经营收入决算表 '!$2:$3</definedName>
    <definedName name="_xlnm.Print_Titles" localSheetId="24">'隆回县本级2020年国有资本经营支出决算表 '!$2:$3</definedName>
    <definedName name="_xlnm.Print_Titles" localSheetId="19">'隆回县本级2020年社会保险基金收入决算表 '!$2:$2</definedName>
    <definedName name="_xlnm.Print_Titles" localSheetId="20">'隆回县本级2020年社会保险基金支出决算表 '!$2:$2</definedName>
    <definedName name="_xlnm.Print_Titles" localSheetId="8">隆回县本级2020年一般公共预算基本支出决算经济分类明细表!$1:$5</definedName>
    <definedName name="_xlnm.Print_Titles" localSheetId="7">'隆回县本级2020年一般公共预算支出决算功能分类明细表 '!$1:$4</definedName>
    <definedName name="_xlnm.Print_Titles" localSheetId="14">隆回县本级2020年政府性基金收入决算表!$1:$2</definedName>
    <definedName name="_xlnm.Print_Titles" localSheetId="15">'隆回县本级2020年政府性基金支出决算表 '!$1:$5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<sst xmlns="http://schemas.openxmlformats.org/spreadsheetml/2006/main" count="2367" uniqueCount="1172">
  <si>
    <t>附表一：</t>
  </si>
  <si>
    <t>隆回县2020年一般公共预算收入决算总表</t>
  </si>
  <si>
    <t>单位：万元</t>
  </si>
  <si>
    <t>项目</t>
  </si>
  <si>
    <t>决算数</t>
  </si>
  <si>
    <t>一、一般公共预算收入</t>
  </si>
  <si>
    <t>二、上级补助收入</t>
  </si>
  <si>
    <t xml:space="preserve">  返还性收入</t>
  </si>
  <si>
    <t xml:space="preserve">  一般性转移支付收入</t>
  </si>
  <si>
    <t xml:space="preserve">  专项转移支付收入</t>
  </si>
  <si>
    <t>三、上年结余</t>
  </si>
  <si>
    <t xml:space="preserve">四、调入资金   </t>
  </si>
  <si>
    <t>五、债务转贷收入</t>
  </si>
  <si>
    <t>六、调入预算稳定调节基金</t>
  </si>
  <si>
    <t>收  入  总  计</t>
  </si>
  <si>
    <t>附表二：</t>
  </si>
  <si>
    <t>隆回县2020年一般公共预算收入决算明细表</t>
  </si>
  <si>
    <r>
      <rPr>
        <sz val="12"/>
        <rFont val="宋体"/>
        <charset val="134"/>
      </rPr>
      <t>项</t>
    </r>
    <r>
      <rPr>
        <sz val="12"/>
        <rFont val="Times New Roman"/>
        <charset val="0"/>
      </rPr>
      <t xml:space="preserve">             </t>
    </r>
    <r>
      <rPr>
        <sz val="12"/>
        <rFont val="宋体"/>
        <charset val="134"/>
      </rPr>
      <t>目</t>
    </r>
  </si>
  <si>
    <r>
      <rPr>
        <sz val="12"/>
        <rFont val="Times New Roman"/>
        <charset val="0"/>
      </rPr>
      <t>2020</t>
    </r>
    <r>
      <rPr>
        <sz val="12"/>
        <rFont val="宋体"/>
        <charset val="0"/>
      </rPr>
      <t>年预算数</t>
    </r>
  </si>
  <si>
    <r>
      <rPr>
        <sz val="12"/>
        <rFont val="Times New Roman"/>
        <charset val="0"/>
      </rPr>
      <t>2020</t>
    </r>
    <r>
      <rPr>
        <sz val="12"/>
        <rFont val="宋体"/>
        <charset val="0"/>
      </rPr>
      <t>年决算数</t>
    </r>
  </si>
  <si>
    <t>决算数为预算数的%</t>
  </si>
  <si>
    <t>决算数为上年 决算数的％</t>
  </si>
  <si>
    <t>一、税收收入</t>
  </si>
  <si>
    <r>
      <rPr>
        <sz val="12"/>
        <rFont val="Times New Roman"/>
        <charset val="0"/>
      </rPr>
      <t xml:space="preserve"> </t>
    </r>
    <r>
      <rPr>
        <sz val="12"/>
        <rFont val="宋体"/>
        <charset val="134"/>
      </rPr>
      <t>增值税</t>
    </r>
  </si>
  <si>
    <r>
      <rPr>
        <sz val="12"/>
        <rFont val="Times New Roman"/>
        <charset val="0"/>
      </rPr>
      <t xml:space="preserve"> </t>
    </r>
    <r>
      <rPr>
        <sz val="12"/>
        <rFont val="宋体"/>
        <charset val="134"/>
      </rPr>
      <t>营业税</t>
    </r>
  </si>
  <si>
    <t>个人所得税</t>
  </si>
  <si>
    <t xml:space="preserve"> 其中：国税</t>
  </si>
  <si>
    <t xml:space="preserve">      地税</t>
  </si>
  <si>
    <t>城建税</t>
  </si>
  <si>
    <t>土地使用税</t>
  </si>
  <si>
    <t>土地增值税</t>
  </si>
  <si>
    <r>
      <rPr>
        <sz val="12"/>
        <rFont val="Times New Roman"/>
        <charset val="0"/>
      </rPr>
      <t xml:space="preserve"> </t>
    </r>
    <r>
      <rPr>
        <sz val="12"/>
        <rFont val="宋体"/>
        <charset val="134"/>
      </rPr>
      <t>资源税</t>
    </r>
  </si>
  <si>
    <t>车船税</t>
  </si>
  <si>
    <t>印花税</t>
  </si>
  <si>
    <t>房产税</t>
  </si>
  <si>
    <t>企业所得税</t>
  </si>
  <si>
    <r>
      <rPr>
        <sz val="12"/>
        <rFont val="Times New Roman"/>
        <charset val="0"/>
      </rPr>
      <t xml:space="preserve"> </t>
    </r>
    <r>
      <rPr>
        <sz val="12"/>
        <rFont val="宋体"/>
        <charset val="134"/>
      </rPr>
      <t>耕地占用税</t>
    </r>
  </si>
  <si>
    <t>契税</t>
  </si>
  <si>
    <t>烟叶税</t>
  </si>
  <si>
    <t>环境保护税</t>
  </si>
  <si>
    <t>其他税收</t>
  </si>
  <si>
    <t>二、非税收入</t>
  </si>
  <si>
    <t>专项收入</t>
  </si>
  <si>
    <t>行政性收费</t>
  </si>
  <si>
    <t>罚没收入</t>
  </si>
  <si>
    <t>国有资产使用收入</t>
  </si>
  <si>
    <t>捐赠收入</t>
  </si>
  <si>
    <t>其他收入</t>
  </si>
  <si>
    <t>一般公共预算收入地方合计</t>
  </si>
  <si>
    <t>附表三：</t>
  </si>
  <si>
    <t xml:space="preserve">隆回县2020年一般公共预算支出决算总表 </t>
  </si>
  <si>
    <t>一、一般公共预算支出</t>
  </si>
  <si>
    <t>二、上解上级支出</t>
  </si>
  <si>
    <t xml:space="preserve">  体制上解支出</t>
  </si>
  <si>
    <t xml:space="preserve">  专项上解支出</t>
  </si>
  <si>
    <t>三、债务还本支出</t>
  </si>
  <si>
    <t>四、年终结余</t>
  </si>
  <si>
    <t>支  出  总  计</t>
  </si>
  <si>
    <t>附表四:</t>
  </si>
  <si>
    <t>隆回县2020年一般公共预算支出决算功能分类明细表及关于全县一般公共预算支出决算情况的说明</t>
  </si>
  <si>
    <t>科目名称</t>
  </si>
  <si>
    <t>2020年决算数</t>
  </si>
  <si>
    <t>2019年决算数</t>
  </si>
  <si>
    <t>决算数为上年决算数的%</t>
  </si>
  <si>
    <t>一般公共预算支出合计</t>
  </si>
  <si>
    <t>一般公共服务支出</t>
  </si>
  <si>
    <t xml:space="preserve">  人大事务</t>
  </si>
  <si>
    <t xml:space="preserve">    行政运行</t>
  </si>
  <si>
    <t xml:space="preserve">    一般行政管理事务</t>
  </si>
  <si>
    <t xml:space="preserve">    人大会议</t>
  </si>
  <si>
    <t xml:space="preserve">    代表工作</t>
  </si>
  <si>
    <t xml:space="preserve">    其他人大事务支出</t>
  </si>
  <si>
    <t xml:space="preserve">  政协事务</t>
  </si>
  <si>
    <t xml:space="preserve">    政协会议</t>
  </si>
  <si>
    <t xml:space="preserve">    委员观察</t>
  </si>
  <si>
    <t xml:space="preserve">    其他政协事务支出</t>
  </si>
  <si>
    <t xml:space="preserve">  政府办公厅(室)及相关机构事务</t>
  </si>
  <si>
    <t xml:space="preserve">    机关服务</t>
  </si>
  <si>
    <t xml:space="preserve">    信访事务</t>
  </si>
  <si>
    <t xml:space="preserve">    事业运行</t>
  </si>
  <si>
    <t xml:space="preserve">    其他政府办公厅(室)及相关机构事务支出</t>
  </si>
  <si>
    <t xml:space="preserve">  发展与改革事务</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</si>
  <si>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</si>
  <si>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</si>
  <si>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</si>
  <si>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</si>
  <si>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</si>
  <si>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</si>
  <si>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专项普查活动</t>
  </si>
  <si>
    <t xml:space="preserve">    统计抽样调查</t>
  </si>
  <si>
    <t xml:space="preserve">    其他统计信息事务支出</t>
  </si>
  <si>
    <t xml:space="preserve">  财政事务</t>
  </si>
  <si>
    <t xml:space="preserve">    财政国库业务</t>
  </si>
  <si>
    <t xml:space="preserve">    信息化建设</t>
  </si>
  <si>
    <t xml:space="preserve">    其他财政事务支出</t>
  </si>
  <si>
    <t xml:space="preserve">  税收事务</t>
  </si>
  <si>
    <t xml:space="preserve">    其他税收事务支出</t>
  </si>
  <si>
    <t xml:space="preserve">  审计事务</t>
  </si>
  <si>
    <t xml:space="preserve">    审计业务</t>
  </si>
  <si>
    <t xml:space="preserve">    其他审计事务支出</t>
  </si>
  <si>
    <t xml:space="preserve">  人力资源事务</t>
  </si>
  <si>
    <t xml:space="preserve">    引进人才费用</t>
  </si>
  <si>
    <t xml:space="preserve">    公务员招考</t>
  </si>
  <si>
    <t xml:space="preserve">    其他人力资源事务支出</t>
  </si>
  <si>
    <t xml:space="preserve">  纪检监察事务</t>
  </si>
  <si>
    <t xml:space="preserve">   大案要案查处</t>
  </si>
  <si>
    <t xml:space="preserve">      巡视工作</t>
  </si>
  <si>
    <t xml:space="preserve">    其他纪检监察事务支出</t>
  </si>
  <si>
    <t xml:space="preserve">  商贸事务</t>
  </si>
  <si>
    <t xml:space="preserve">    招商引资</t>
  </si>
  <si>
    <t xml:space="preserve">    其他商贸事务支出</t>
  </si>
  <si>
    <t xml:space="preserve">  知识产权事务</t>
  </si>
  <si>
    <t xml:space="preserve">    国家知识产权战略</t>
  </si>
  <si>
    <t>其他知识产权事务支出</t>
  </si>
  <si>
    <t xml:space="preserve">  工商行政管理事务</t>
  </si>
  <si>
    <t xml:space="preserve">    工商行政管理专项</t>
  </si>
  <si>
    <t xml:space="preserve">    消费者权益保护</t>
  </si>
  <si>
    <t xml:space="preserve">    其他工商行政管理事务支出</t>
  </si>
  <si>
    <t xml:space="preserve">  质量技术监督与检验检疫事务</t>
  </si>
  <si>
    <t xml:space="preserve">    质量技术监督行政执法及业务管理</t>
  </si>
  <si>
    <t xml:space="preserve">  民族事务</t>
  </si>
  <si>
    <t xml:space="preserve">    民族工作专项</t>
  </si>
  <si>
    <t xml:space="preserve">    其他民族事务支出</t>
  </si>
  <si>
    <t xml:space="preserve">  宗教事务</t>
  </si>
  <si>
    <t xml:space="preserve">    宗教工作专项</t>
  </si>
  <si>
    <t xml:space="preserve">    其他宗教事务支出</t>
  </si>
  <si>
    <t xml:space="preserve">  港澳台侨事务</t>
  </si>
  <si>
    <t xml:space="preserve">    台湾事务</t>
  </si>
  <si>
    <t xml:space="preserve">    华侨事务</t>
  </si>
  <si>
    <t xml:space="preserve">    其他港澳台侨事务支出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</si>
  <si>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</si>
  <si>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</si>
  <si>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</si>
  <si>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</si>
  <si>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</si>
  <si>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</si>
  <si>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</si>
  <si>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</si>
  <si>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</si>
  <si>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专项业务</t>
  </si>
  <si>
    <t xml:space="preserve">    其他党委办公厅(室)及相关机构事务支出</t>
  </si>
  <si>
    <t xml:space="preserve">  组织事务</t>
  </si>
  <si>
    <t xml:space="preserve">    公务员事务</t>
  </si>
  <si>
    <t xml:space="preserve">    其他组织事务支出</t>
  </si>
  <si>
    <t xml:space="preserve">  宣传事务</t>
  </si>
  <si>
    <t>宣传管理</t>
  </si>
  <si>
    <t xml:space="preserve">    其他宣传事务支出</t>
  </si>
  <si>
    <t xml:space="preserve">  统战事务</t>
  </si>
  <si>
    <t xml:space="preserve">    宗教事务</t>
  </si>
  <si>
    <t xml:space="preserve">    其他统战事务支出</t>
  </si>
  <si>
    <t>对外联络事务</t>
  </si>
  <si>
    <t xml:space="preserve">  其他共产党事务支出(款)</t>
  </si>
  <si>
    <t xml:space="preserve">    其他共产党事务支出（项）</t>
  </si>
  <si>
    <t xml:space="preserve">  网信事务</t>
  </si>
  <si>
    <t xml:space="preserve">    其他网信事务支出</t>
  </si>
  <si>
    <t xml:space="preserve">  市场监督管理事务</t>
  </si>
  <si>
    <t xml:space="preserve">    市场监督管理专项</t>
  </si>
  <si>
    <t xml:space="preserve">    市场监管执法</t>
  </si>
  <si>
    <t xml:space="preserve">    市场监督管理技术支持</t>
  </si>
  <si>
    <t xml:space="preserve">    标准化管理</t>
  </si>
  <si>
    <t xml:space="preserve">    药品事务</t>
  </si>
  <si>
    <t>食品安全监管</t>
  </si>
  <si>
    <t xml:space="preserve">    其他市场监督管理事务</t>
  </si>
  <si>
    <t xml:space="preserve">  其他一般公共服务支出(款)</t>
  </si>
  <si>
    <t xml:space="preserve">    国家赔偿费用支出</t>
  </si>
  <si>
    <t xml:space="preserve">    其他一般公共服务支出(项)</t>
  </si>
  <si>
    <t>国防支出</t>
  </si>
  <si>
    <t xml:space="preserve">  国防动员</t>
  </si>
  <si>
    <t xml:space="preserve">    兵役征集</t>
  </si>
  <si>
    <t xml:space="preserve">    人民防空</t>
  </si>
  <si>
    <t xml:space="preserve">    国防教育</t>
  </si>
  <si>
    <t xml:space="preserve">    民兵</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</si>
  <si>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</si>
  <si>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</si>
  <si>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</si>
  <si>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</si>
  <si>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</si>
  <si>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</si>
  <si>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内卫</t>
  </si>
  <si>
    <t xml:space="preserve">    消防</t>
  </si>
  <si>
    <t xml:space="preserve">  公安</t>
  </si>
  <si>
    <t xml:space="preserve">    治安管理</t>
  </si>
  <si>
    <t xml:space="preserve">    刑事侦查</t>
  </si>
  <si>
    <t xml:space="preserve">    出入境管理</t>
  </si>
  <si>
    <t xml:space="preserve">    禁毒管理</t>
  </si>
  <si>
    <t xml:space="preserve">    道路交通管理</t>
  </si>
  <si>
    <t xml:space="preserve">    执法办案</t>
  </si>
  <si>
    <t xml:space="preserve">    居民身份证管理</t>
  </si>
  <si>
    <t xml:space="preserve">    拘押收教场所管理</t>
  </si>
  <si>
    <t xml:space="preserve">    特别业务</t>
  </si>
  <si>
    <t xml:space="preserve">    其他公安支出</t>
  </si>
  <si>
    <t xml:space="preserve">  检察</t>
  </si>
  <si>
    <t xml:space="preserve">    “两房”建设</t>
  </si>
  <si>
    <t xml:space="preserve">    其他检察支出</t>
  </si>
  <si>
    <t xml:space="preserve">  法院</t>
  </si>
  <si>
    <t xml:space="preserve">    案件执行</t>
  </si>
  <si>
    <t xml:space="preserve">    “两庭”建设</t>
  </si>
  <si>
    <t xml:space="preserve">    其他法院支出</t>
  </si>
  <si>
    <t xml:space="preserve">  司法</t>
  </si>
  <si>
    <t xml:space="preserve">    普法宣传</t>
  </si>
  <si>
    <t xml:space="preserve">    法律援助</t>
  </si>
  <si>
    <t xml:space="preserve">    社区矫正</t>
  </si>
  <si>
    <t>国家统一法律职业资格考试</t>
  </si>
  <si>
    <t xml:space="preserve">    其他司法支出</t>
  </si>
  <si>
    <t xml:space="preserve">  强制隔离戒毒</t>
  </si>
  <si>
    <t xml:space="preserve">    强制隔离戒毒人员生活</t>
  </si>
  <si>
    <t xml:space="preserve">  其他公共安全支出(款)</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</si>
  <si>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</si>
  <si>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</si>
  <si>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</si>
  <si>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</si>
  <si>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</si>
  <si>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</si>
  <si>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</si>
  <si>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</si>
  <si>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</si>
  <si>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</si>
  <si>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化解农村义务教育债务支出</t>
  </si>
  <si>
    <t xml:space="preserve">    其他普通教育支出</t>
  </si>
  <si>
    <t xml:space="preserve">  职业教育</t>
  </si>
  <si>
    <t xml:space="preserve">    中专教育</t>
  </si>
  <si>
    <t xml:space="preserve">    职业高中教育</t>
  </si>
  <si>
    <t>中等职业教育</t>
  </si>
  <si>
    <t>技校教育</t>
  </si>
  <si>
    <t>其他职业教育支出</t>
  </si>
  <si>
    <t>成人教育</t>
  </si>
  <si>
    <t>其他成人教育支出</t>
  </si>
  <si>
    <t xml:space="preserve">  特殊教育</t>
  </si>
  <si>
    <t xml:space="preserve">    特殊学校教育</t>
  </si>
  <si>
    <t xml:space="preserve">  进修及培训</t>
  </si>
  <si>
    <t xml:space="preserve">    教师进修</t>
  </si>
  <si>
    <t xml:space="preserve">    干部教育</t>
  </si>
  <si>
    <t xml:space="preserve">  教育费附加安排的支出</t>
  </si>
  <si>
    <t xml:space="preserve">    农村中小学校舍建设</t>
  </si>
  <si>
    <t xml:space="preserve">    农村中小学教学设施</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</si>
  <si>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</si>
  <si>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</si>
  <si>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</si>
  <si>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</si>
  <si>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</si>
  <si>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</si>
  <si>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</si>
  <si>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</si>
  <si>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应用研究</t>
  </si>
  <si>
    <t xml:space="preserve">    社会公益研究</t>
  </si>
  <si>
    <t xml:space="preserve">  技术研究与开发</t>
  </si>
  <si>
    <t xml:space="preserve">    应用技术研究与开发</t>
  </si>
  <si>
    <t xml:space="preserve">    产业技术研究与开发</t>
  </si>
  <si>
    <t xml:space="preserve">    科技技术研究与开发</t>
  </si>
  <si>
    <t xml:space="preserve">    科技成果转化与扩散</t>
  </si>
  <si>
    <t xml:space="preserve">    其他技术研究与开发支出</t>
  </si>
  <si>
    <t>科技条件与服务</t>
  </si>
  <si>
    <t>其他科技条件与服务支出</t>
  </si>
  <si>
    <t xml:space="preserve">  科学技术普及</t>
  </si>
  <si>
    <t xml:space="preserve">    机构运行</t>
  </si>
  <si>
    <t xml:space="preserve">    科普活动</t>
  </si>
  <si>
    <t>科技馆站</t>
  </si>
  <si>
    <t xml:space="preserve">    其他科学技术普及支出</t>
  </si>
  <si>
    <t xml:space="preserve">  科技重大项目</t>
  </si>
  <si>
    <t xml:space="preserve">    重点研发计划</t>
  </si>
  <si>
    <t xml:space="preserve">  其他科学技术支出(款)</t>
  </si>
  <si>
    <t xml:space="preserve">    其他科学技术支出(项)</t>
  </si>
  <si>
    <t>文化体育与传媒支出</t>
  </si>
  <si>
    <t xml:space="preserve">  文化和旅游</t>
  </si>
  <si>
    <t xml:space="preserve">    图书馆</t>
  </si>
  <si>
    <t xml:space="preserve">    文化展示及纪念机构</t>
  </si>
  <si>
    <t xml:space="preserve">    艺术表演场所</t>
  </si>
  <si>
    <t xml:space="preserve">    文化活动</t>
  </si>
  <si>
    <t xml:space="preserve">    群众文化</t>
  </si>
  <si>
    <t xml:space="preserve">    文化创作与保护</t>
  </si>
  <si>
    <t xml:space="preserve">    文化和旅游市场管理</t>
  </si>
  <si>
    <t xml:space="preserve">    旅游宣传</t>
  </si>
  <si>
    <t xml:space="preserve">    旅游行业业务管理</t>
  </si>
  <si>
    <t xml:space="preserve">    其他文化和旅游支出</t>
  </si>
  <si>
    <t xml:space="preserve">  文物</t>
  </si>
  <si>
    <t xml:space="preserve">    文物保护</t>
  </si>
  <si>
    <t xml:space="preserve">    其他文物支出</t>
  </si>
  <si>
    <t xml:space="preserve">  体育</t>
  </si>
  <si>
    <t xml:space="preserve">    体育竞赛</t>
  </si>
  <si>
    <t xml:space="preserve">    群众体育</t>
  </si>
  <si>
    <t xml:space="preserve">    体育交流与合作</t>
  </si>
  <si>
    <t xml:space="preserve">    其他体育支出</t>
  </si>
  <si>
    <t xml:space="preserve">  新闻出版电影</t>
  </si>
  <si>
    <t xml:space="preserve">    广播</t>
  </si>
  <si>
    <t xml:space="preserve">    电视</t>
  </si>
  <si>
    <t xml:space="preserve">    电影</t>
  </si>
  <si>
    <t xml:space="preserve">    其他新闻出版电影支出</t>
  </si>
  <si>
    <t xml:space="preserve">  广播电视</t>
  </si>
  <si>
    <t xml:space="preserve">    其他广播电视支出</t>
  </si>
  <si>
    <t xml:space="preserve">  其他文化体育与传媒支出(款)</t>
  </si>
  <si>
    <t xml:space="preserve">    宣传文化发展专项支出</t>
  </si>
  <si>
    <t xml:space="preserve">    其他文化体育与传媒支出(项)</t>
  </si>
  <si>
    <t>社会保障和就业支出</t>
  </si>
  <si>
    <t xml:space="preserve">  人力资源和社会保障管理事务</t>
  </si>
  <si>
    <t xml:space="preserve">    综合业务管理</t>
  </si>
  <si>
    <t xml:space="preserve">    劳动保障监察</t>
  </si>
  <si>
    <t xml:space="preserve">    社会保险业务管理事务</t>
  </si>
  <si>
    <t xml:space="preserve">    社会保险经办机构</t>
  </si>
  <si>
    <t xml:space="preserve">    劳动关系和维权</t>
  </si>
  <si>
    <t xml:space="preserve">    其他人力资源和社会保障管理事务支出</t>
  </si>
  <si>
    <t xml:space="preserve">  民政管理事务</t>
  </si>
  <si>
    <t xml:space="preserve">    行政区划和地名管理</t>
  </si>
  <si>
    <t xml:space="preserve">    基层政权和社区建设</t>
  </si>
  <si>
    <t xml:space="preserve">    其他民政管理事务支出</t>
  </si>
  <si>
    <t xml:space="preserve">  行政事业单位养老支出</t>
  </si>
  <si>
    <t xml:space="preserve">    机关事业单位基本养老保险缴费支出</t>
  </si>
  <si>
    <t xml:space="preserve">    对机关事业单位基本养老保险基金的补助</t>
  </si>
  <si>
    <t xml:space="preserve">    其他行政事业单位离退休支出</t>
  </si>
  <si>
    <t xml:space="preserve">  就业补助</t>
  </si>
  <si>
    <t xml:space="preserve">    就业创业服务补贴</t>
  </si>
  <si>
    <t xml:space="preserve">    职业培训补贴</t>
  </si>
  <si>
    <t xml:space="preserve">    社会保险补贴</t>
  </si>
  <si>
    <t xml:space="preserve">    公益性岗位补贴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</si>
  <si>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</si>
  <si>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</si>
  <si>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</si>
  <si>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</si>
  <si>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</si>
  <si>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</si>
  <si>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</si>
  <si>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</si>
  <si>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</si>
  <si>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</si>
  <si>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</si>
  <si>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</si>
  <si>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</si>
  <si>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</si>
  <si>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</si>
  <si>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</si>
  <si>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</si>
  <si>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</si>
  <si>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殡葬</t>
  </si>
  <si>
    <t xml:space="preserve">  残疾人事业</t>
  </si>
  <si>
    <t xml:space="preserve">    残疾人康复</t>
  </si>
  <si>
    <t xml:space="preserve">    残疾人就业和扶贫</t>
  </si>
  <si>
    <t xml:space="preserve">    残疾人生活和护理补贴</t>
  </si>
  <si>
    <t xml:space="preserve">    其他残疾人事业支出</t>
  </si>
  <si>
    <t xml:space="preserve">  自然灾害生活救助</t>
  </si>
  <si>
    <t xml:space="preserve">    中央自然灾害生活补助</t>
  </si>
  <si>
    <t xml:space="preserve">    自然灾害灾后重建补助</t>
  </si>
  <si>
    <t xml:space="preserve">  红十字事业</t>
  </si>
  <si>
    <t>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</si>
  <si>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</si>
  <si>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</si>
  <si>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</si>
  <si>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</si>
  <si>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</si>
  <si>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</si>
  <si>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</si>
  <si>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</si>
  <si>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</si>
  <si>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其他生活救助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</si>
  <si>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</si>
  <si>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</si>
  <si>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</si>
  <si>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</si>
  <si>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</si>
  <si>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</si>
  <si>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其他财政对社会保险基金的补助</t>
  </si>
  <si>
    <t xml:space="preserve">  退役军人管理事务</t>
  </si>
  <si>
    <t xml:space="preserve">    其他退役军人事务管理支出</t>
  </si>
  <si>
    <t>财政代缴社会保险费支出</t>
  </si>
  <si>
    <t>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</si>
  <si>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</si>
  <si>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</si>
  <si>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</si>
  <si>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</si>
  <si>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</si>
  <si>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</si>
  <si>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</si>
  <si>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</si>
  <si>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其他专科医院</t>
  </si>
  <si>
    <t xml:space="preserve">    处理医疗欠费</t>
  </si>
  <si>
    <t xml:space="preserve">    其他公立医院支出</t>
  </si>
  <si>
    <t xml:space="preserve">  基层医疗卫生机构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</si>
  <si>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</si>
  <si>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</si>
  <si>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</si>
  <si>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</si>
  <si>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</si>
  <si>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</si>
  <si>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</si>
  <si>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</si>
  <si>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</si>
  <si>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</si>
  <si>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</si>
  <si>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中医药</t>
  </si>
  <si>
    <t xml:space="preserve">    中医(民族医)药专项</t>
  </si>
  <si>
    <t xml:space="preserve">  计划生育事务</t>
  </si>
  <si>
    <t xml:space="preserve">    计划生育机构</t>
  </si>
  <si>
    <t xml:space="preserve">    计划生育服务</t>
  </si>
  <si>
    <t xml:space="preserve">    其他计划生育事务支出</t>
  </si>
  <si>
    <t xml:space="preserve">  食品和药品监督管理事务</t>
  </si>
  <si>
    <t xml:space="preserve">    食品安全事务</t>
  </si>
  <si>
    <t xml:space="preserve">    其他食品和药品监督管理事务支出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</si>
  <si>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</si>
  <si>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</si>
  <si>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</si>
  <si>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</si>
  <si>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</si>
  <si>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</si>
  <si>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</si>
  <si>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财政对城镇职工基本医疗保险基金的补助</t>
  </si>
  <si>
    <t xml:space="preserve">    财政对城乡居民基本医疗保险基金的补助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</si>
  <si>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</si>
  <si>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</si>
  <si>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</si>
  <si>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</si>
  <si>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</si>
  <si>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</si>
  <si>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医疗保障管理事务</t>
  </si>
  <si>
    <t xml:space="preserve">    医疗保障政策管理</t>
  </si>
  <si>
    <t xml:space="preserve">    其他医疗保障管理事务支出</t>
  </si>
  <si>
    <t xml:space="preserve">  其他卫生健康支出(款)</t>
  </si>
  <si>
    <t xml:space="preserve">    其他卫生健康支出(项)</t>
  </si>
  <si>
    <t>节能环保支出</t>
  </si>
  <si>
    <t xml:space="preserve">  环境保护管理事务</t>
  </si>
  <si>
    <t xml:space="preserve">    其他环境保护管理事务支出</t>
  </si>
  <si>
    <t xml:space="preserve">  环境监测与监察</t>
  </si>
  <si>
    <t xml:space="preserve">    其他环境监测与监察支出</t>
  </si>
  <si>
    <t xml:space="preserve">  污染防治</t>
  </si>
  <si>
    <t xml:space="preserve">    大气</t>
  </si>
  <si>
    <t xml:space="preserve">    水体</t>
  </si>
  <si>
    <t xml:space="preserve">    其他污染防治支出</t>
  </si>
  <si>
    <t xml:space="preserve">  自然生态保护</t>
  </si>
  <si>
    <t xml:space="preserve">    农村环境保护</t>
  </si>
  <si>
    <t xml:space="preserve">    其他自然生态保护支出</t>
  </si>
  <si>
    <t xml:space="preserve">  天然林保护</t>
  </si>
  <si>
    <t xml:space="preserve">    森林管护</t>
  </si>
  <si>
    <t xml:space="preserve">    停伐补助</t>
  </si>
  <si>
    <t>其他天然林保护支出</t>
  </si>
  <si>
    <t xml:space="preserve">  退耕还林还草</t>
  </si>
  <si>
    <t xml:space="preserve">    退耕现金</t>
  </si>
  <si>
    <t xml:space="preserve">    其他退耕还林还草支出</t>
  </si>
  <si>
    <t xml:space="preserve">  风沙荒漠治理</t>
  </si>
  <si>
    <t xml:space="preserve">    其他风沙荒漠治理支出</t>
  </si>
  <si>
    <t xml:space="preserve">  能源节约利用(款)</t>
  </si>
  <si>
    <t xml:space="preserve">    能源节约利用(项)</t>
  </si>
  <si>
    <t xml:space="preserve">  污染减排</t>
  </si>
  <si>
    <t xml:space="preserve">    生态环境监测与信息</t>
  </si>
  <si>
    <t xml:space="preserve">    其他污染减排支出</t>
  </si>
  <si>
    <t xml:space="preserve">  可再生能源(款)</t>
  </si>
  <si>
    <t xml:space="preserve">    可再生能源(项)</t>
  </si>
  <si>
    <t xml:space="preserve">  能源管理事务</t>
  </si>
  <si>
    <t xml:space="preserve">    农村电网建设</t>
  </si>
  <si>
    <t xml:space="preserve">  其他节能环保支出(款)</t>
  </si>
  <si>
    <t xml:space="preserve">    其他节能环保支出(项)</t>
  </si>
  <si>
    <t>城乡社区支出</t>
  </si>
  <si>
    <t xml:space="preserve">  城乡社区管理事务</t>
  </si>
  <si>
    <t xml:space="preserve">    城管执法</t>
  </si>
  <si>
    <t xml:space="preserve">    工程建设管理</t>
  </si>
  <si>
    <t xml:space="preserve">    国家重点风景区规划与保护</t>
  </si>
  <si>
    <t xml:space="preserve">    住宅建设与房地产市场监管</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</si>
  <si>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</si>
  <si>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</si>
  <si>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</si>
  <si>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</si>
  <si>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</si>
  <si>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</si>
  <si>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</si>
  <si>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</si>
  <si>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</si>
  <si>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</si>
  <si>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</si>
  <si>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</si>
  <si>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</si>
  <si>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</si>
  <si>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科技转化与推广服务</t>
  </si>
  <si>
    <t xml:space="preserve">    病虫害控制</t>
  </si>
  <si>
    <t xml:space="preserve">    农产品质量安全</t>
  </si>
  <si>
    <t xml:space="preserve">    执法监管</t>
  </si>
  <si>
    <t xml:space="preserve">    统计监测与信息服务</t>
  </si>
  <si>
    <t xml:space="preserve">    对外交流与合作</t>
  </si>
  <si>
    <t xml:space="preserve">    防灾救灾</t>
  </si>
  <si>
    <t>农业结构调整补贴</t>
  </si>
  <si>
    <t>农业生产发展</t>
  </si>
  <si>
    <t>农村合作经济</t>
  </si>
  <si>
    <t xml:space="preserve">    农业生产支持补贴</t>
  </si>
  <si>
    <t xml:space="preserve">    农业组织化与产业化经营</t>
  </si>
  <si>
    <t xml:space="preserve">    农产品加工与促销</t>
  </si>
  <si>
    <t>农村社会事业</t>
  </si>
  <si>
    <t xml:space="preserve">    农村公益事业</t>
  </si>
  <si>
    <t xml:space="preserve">    农业资源保护修复与利用</t>
  </si>
  <si>
    <t xml:space="preserve">    农村道路建设</t>
  </si>
  <si>
    <t xml:space="preserve">    成品油价格改革对渔业的补贴</t>
  </si>
  <si>
    <t xml:space="preserve">    对高校毕业生到基层任职补助</t>
  </si>
  <si>
    <t>农田建设</t>
  </si>
  <si>
    <t xml:space="preserve">    其他农业支出</t>
  </si>
  <si>
    <t xml:space="preserve">  林业和草原</t>
  </si>
  <si>
    <t xml:space="preserve">    森林培育</t>
  </si>
  <si>
    <t xml:space="preserve">    林业技术推广</t>
  </si>
  <si>
    <t xml:space="preserve">    技术推广与转化</t>
  </si>
  <si>
    <t xml:space="preserve">    森林资源管理</t>
  </si>
  <si>
    <t xml:space="preserve">    森林生态效益补偿</t>
  </si>
  <si>
    <t xml:space="preserve">    林业自然保护区</t>
  </si>
  <si>
    <t xml:space="preserve">    动植物保护</t>
  </si>
  <si>
    <t xml:space="preserve">    湿地保护</t>
  </si>
  <si>
    <t xml:space="preserve">    林业执法与监督</t>
  </si>
  <si>
    <t xml:space="preserve">    执法与监督</t>
  </si>
  <si>
    <t xml:space="preserve">  农业草原防灾减灾</t>
  </si>
  <si>
    <t xml:space="preserve">    林业贷款贴息</t>
  </si>
  <si>
    <t xml:space="preserve">    林业防灾减灾</t>
  </si>
  <si>
    <t xml:space="preserve">    其他林业和草原支出</t>
  </si>
  <si>
    <t xml:space="preserve">  水利</t>
  </si>
  <si>
    <t xml:space="preserve">    水利行业业务管理</t>
  </si>
  <si>
    <t xml:space="preserve">    水利工程建设</t>
  </si>
  <si>
    <t xml:space="preserve">    水利工程运行与维护</t>
  </si>
  <si>
    <t xml:space="preserve">    水利前期工作</t>
  </si>
  <si>
    <t xml:space="preserve">    水土保持</t>
  </si>
  <si>
    <t xml:space="preserve">    水资源节约管理与保护</t>
  </si>
  <si>
    <t>水文测报</t>
  </si>
  <si>
    <t xml:space="preserve">    水质监测</t>
  </si>
  <si>
    <t xml:space="preserve">    防汛</t>
  </si>
  <si>
    <t xml:space="preserve">    抗旱</t>
  </si>
  <si>
    <t xml:space="preserve">    农田水利</t>
  </si>
  <si>
    <t xml:space="preserve">    大中型水库移民后期扶持专项支出</t>
  </si>
  <si>
    <t xml:space="preserve">    水利建设移民支出</t>
  </si>
  <si>
    <t xml:space="preserve">    农村人畜饮水</t>
  </si>
  <si>
    <t xml:space="preserve">    其他水利支出</t>
  </si>
  <si>
    <t xml:space="preserve">  扶贫</t>
  </si>
  <si>
    <t xml:space="preserve">    农村基础设施建设</t>
  </si>
  <si>
    <t xml:space="preserve">    生产发展</t>
  </si>
  <si>
    <t xml:space="preserve">    扶贫贷款奖补和贴息</t>
  </si>
  <si>
    <t xml:space="preserve">    扶贫事业机构</t>
  </si>
  <si>
    <t xml:space="preserve">    其他扶贫支出</t>
  </si>
  <si>
    <t xml:space="preserve">  农业综合开发</t>
  </si>
  <si>
    <t xml:space="preserve">    土地治理</t>
  </si>
  <si>
    <t xml:space="preserve">    产业化经营</t>
  </si>
  <si>
    <t xml:space="preserve">    其他农业综合开发支出</t>
  </si>
  <si>
    <t xml:space="preserve">  农村综合改革</t>
  </si>
  <si>
    <t xml:space="preserve">    对村级一事一议的补助</t>
  </si>
  <si>
    <t xml:space="preserve">    对村民委员会和村党支部的补助</t>
  </si>
  <si>
    <t xml:space="preserve">    对村集体经济组织的补助</t>
  </si>
  <si>
    <t>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</si>
  <si>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</si>
  <si>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</si>
  <si>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</si>
  <si>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</si>
  <si>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</si>
  <si>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</si>
  <si>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其他普惠金融发展支出</t>
  </si>
  <si>
    <t xml:space="preserve">  目标价格补贴</t>
  </si>
  <si>
    <t xml:space="preserve">    其他目标价格补贴</t>
  </si>
  <si>
    <t xml:space="preserve">  其他农林水支出(款)</t>
  </si>
  <si>
    <t xml:space="preserve">    其他农林水支出(项)</t>
  </si>
  <si>
    <t>交通运输支出</t>
  </si>
  <si>
    <t xml:space="preserve">  公路水路运输</t>
  </si>
  <si>
    <t xml:space="preserve">    公路建设</t>
  </si>
  <si>
    <t xml:space="preserve">    公路养护</t>
  </si>
  <si>
    <t xml:space="preserve">    公路和运输安全</t>
  </si>
  <si>
    <t xml:space="preserve">    公路运输管理</t>
  </si>
  <si>
    <t xml:space="preserve">    港口设施</t>
  </si>
  <si>
    <t xml:space="preserve">    海事管理</t>
  </si>
  <si>
    <t xml:space="preserve">    取消政府还贷二级公路收费专项支出</t>
  </si>
  <si>
    <t>水路运输管理支出</t>
  </si>
  <si>
    <t xml:space="preserve">    其他公路水路运输支出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</si>
  <si>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</si>
  <si>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</si>
  <si>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</si>
  <si>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</si>
  <si>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</si>
  <si>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车辆购置税支出</t>
  </si>
  <si>
    <t xml:space="preserve">    车辆购置税用于公路等基础设施建设支出</t>
  </si>
  <si>
    <t xml:space="preserve">    车辆购置税用于农村公路建设支出</t>
  </si>
  <si>
    <t xml:space="preserve">    车辆购置税其他支出</t>
  </si>
  <si>
    <t>其他交通运输支出（款）</t>
  </si>
  <si>
    <t>其他交通运输支出（项）</t>
  </si>
  <si>
    <t>资源勘探工业信息等支出</t>
  </si>
  <si>
    <t xml:space="preserve">  资源勘探开发</t>
  </si>
  <si>
    <t xml:space="preserve">    其他资源勘探业支出</t>
  </si>
  <si>
    <t xml:space="preserve">  制造业</t>
  </si>
  <si>
    <t xml:space="preserve">    其他制造业支出</t>
  </si>
  <si>
    <t xml:space="preserve">  建筑业</t>
  </si>
  <si>
    <t xml:space="preserve">  工业和信息产业监管</t>
  </si>
  <si>
    <t xml:space="preserve">    工业和信息产业支持</t>
  </si>
  <si>
    <t xml:space="preserve">    其他工业和信息产业监管支出</t>
  </si>
  <si>
    <t xml:space="preserve">  安全生产监管</t>
  </si>
  <si>
    <t xml:space="preserve">    安全监管监察专项</t>
  </si>
  <si>
    <t xml:space="preserve">    其他安全生产监管支出</t>
  </si>
  <si>
    <t xml:space="preserve">  支持中小企业发展和管理支出</t>
  </si>
  <si>
    <t xml:space="preserve">    中小企业发展专项</t>
  </si>
  <si>
    <t xml:space="preserve">    其他支持中小企业发展和管理支出</t>
  </si>
  <si>
    <t xml:space="preserve">  其他资源勘探信息等支出(款)</t>
  </si>
  <si>
    <t xml:space="preserve">    技术改造支出</t>
  </si>
  <si>
    <t xml:space="preserve">    其他资源勘探信息等支出(项)</t>
  </si>
  <si>
    <t>商业服务业等支出</t>
  </si>
  <si>
    <t xml:space="preserve">  商业流通事务</t>
  </si>
  <si>
    <t>民贸民品贷款贴息</t>
  </si>
  <si>
    <t xml:space="preserve">    其他商业流通事务支出</t>
  </si>
  <si>
    <t xml:space="preserve">  旅游业管理与服务支出</t>
  </si>
  <si>
    <t xml:space="preserve">    其他旅游业管理与服务支出</t>
  </si>
  <si>
    <t xml:space="preserve">  涉外发展服务支出</t>
  </si>
  <si>
    <t xml:space="preserve">    其他涉外发展服务支出</t>
  </si>
  <si>
    <t>其他商业服务业等支出（款）</t>
  </si>
  <si>
    <t>其他商业服务业等支出（项）</t>
  </si>
  <si>
    <t>金融支出</t>
  </si>
  <si>
    <t>金融部门监管支出</t>
  </si>
  <si>
    <t>金融部门其他监管支出</t>
  </si>
  <si>
    <t xml:space="preserve">  金融发展支出</t>
  </si>
  <si>
    <t>利息费用补贴支出</t>
  </si>
  <si>
    <t>补充资本金</t>
  </si>
  <si>
    <t xml:space="preserve">   其他金融发展支出</t>
  </si>
  <si>
    <t xml:space="preserve">  其他金融支出(款)</t>
  </si>
  <si>
    <t xml:space="preserve">    其他金融支出(项)</t>
  </si>
  <si>
    <t>自然资源海洋气象等支出</t>
  </si>
  <si>
    <t xml:space="preserve">  自然资源事务</t>
  </si>
  <si>
    <t xml:space="preserve">    自然资源规划及管理</t>
  </si>
  <si>
    <t xml:space="preserve">    土地资源调查</t>
  </si>
  <si>
    <t xml:space="preserve">    土地资源利用与保护</t>
  </si>
  <si>
    <t xml:space="preserve">    自然资源调查与确权登记</t>
  </si>
  <si>
    <t>地质勘查与矿产资源管理</t>
  </si>
  <si>
    <t xml:space="preserve">    国土整治</t>
  </si>
  <si>
    <t xml:space="preserve">    地质矿产资源利用与保护</t>
  </si>
  <si>
    <t xml:space="preserve">    地质灾害防治</t>
  </si>
  <si>
    <t xml:space="preserve">    其他自然资源事务支出</t>
  </si>
  <si>
    <t xml:space="preserve">  气象事务</t>
  </si>
  <si>
    <t xml:space="preserve">    气象装备保障维护</t>
  </si>
  <si>
    <t xml:space="preserve">    气象基础设施建设与维修</t>
  </si>
  <si>
    <t xml:space="preserve">    其他气象事务支出</t>
  </si>
  <si>
    <t>住房保障支出</t>
  </si>
  <si>
    <t xml:space="preserve">  保障性安居工程支出</t>
  </si>
  <si>
    <t xml:space="preserve">    棚户区改造</t>
  </si>
  <si>
    <t xml:space="preserve">    农村危房改造</t>
  </si>
  <si>
    <t>老旧小区改造</t>
  </si>
  <si>
    <t xml:space="preserve">    保障性住房租金补贴</t>
  </si>
  <si>
    <t xml:space="preserve">    其他保障性安居工程支出</t>
  </si>
  <si>
    <t>粮油物资储备支出</t>
  </si>
  <si>
    <t xml:space="preserve">  粮油事务</t>
  </si>
  <si>
    <t xml:space="preserve">    粮食风险基金</t>
  </si>
  <si>
    <t xml:space="preserve">    其他粮油事务支出</t>
  </si>
  <si>
    <t>重要商品储备</t>
  </si>
  <si>
    <t>应急物资储备</t>
  </si>
  <si>
    <t xml:space="preserve">  物资事务</t>
  </si>
  <si>
    <t xml:space="preserve">    仓库建设</t>
  </si>
  <si>
    <t xml:space="preserve">  粮油储备</t>
  </si>
  <si>
    <t xml:space="preserve">    储备粮（油）库建设</t>
  </si>
  <si>
    <t xml:space="preserve">    其他粮油储备支出</t>
  </si>
  <si>
    <t>灾害防治及应急管理支出</t>
  </si>
  <si>
    <t xml:space="preserve">  应急管理事务</t>
  </si>
  <si>
    <t>灾害风险防治</t>
  </si>
  <si>
    <t xml:space="preserve">    安全监管</t>
  </si>
  <si>
    <t xml:space="preserve">    其他应急管理支出</t>
  </si>
  <si>
    <t xml:space="preserve">  消防事务</t>
  </si>
  <si>
    <t xml:space="preserve">    消防应急救援</t>
  </si>
  <si>
    <t xml:space="preserve">    其他消防事务支出</t>
  </si>
  <si>
    <t xml:space="preserve">  自然灾害防治</t>
  </si>
  <si>
    <t>其他自然灾害防治支出</t>
  </si>
  <si>
    <t xml:space="preserve">  自然灾害救灾及恢复重建支出</t>
  </si>
  <si>
    <t xml:space="preserve">    地方自然灾害生活补助</t>
  </si>
  <si>
    <t xml:space="preserve">    自然灾害救灾补助</t>
  </si>
  <si>
    <t xml:space="preserve">    其他自然灾害生活救助支出</t>
  </si>
  <si>
    <t>其他支出(类)</t>
  </si>
  <si>
    <t xml:space="preserve">  其他支出(款)</t>
  </si>
  <si>
    <t xml:space="preserve">    其他支出(项)</t>
  </si>
  <si>
    <t>债务付息支出</t>
  </si>
  <si>
    <t xml:space="preserve">  地方政府一般债务付息支出</t>
  </si>
  <si>
    <t xml:space="preserve">    地方政府一般债券付息支出</t>
  </si>
  <si>
    <t>关于全县一般公共预算支出决算情况的说明</t>
  </si>
  <si>
    <t>1、一般公共服务支出76317万元，比上年增加(以下简称增加)21627万元，同比增加39.54%；其中变化的主要情况是2020年部门预算只分行政和事业，所有单位的事业运行都记账在事业运行科目，此科目增加14325万元，而2019年把各单位的事业运行分配到相应功能科目，另外行职级并行，待遇提高，人员经费增加，行政运行支出大幅增加。 
2、国防支出3107万元，比上年增加1030万元，同比增加49.59%， 增加的主要原因：2020年继续加大人民防空支出支出力度。
3、公共安全支出22048万元，比上年减少906万元，同比下降3.95%，一方面公安方面的行政运行费用增加1140万元，另一方面公安的执法办案支出减少1499万元。
 4、教育支出160540万元，比上年增加15980万元，同比增长11.05%，增长的主要原因一是公用经费标准提高增加经费。义务教育阶段学生公用经费提高50元/人年，寄宿生水电费由200元/人年提高到300元/人年，同时义务教育学生人数较上年增加了1947人，全年义务教育公用经费补助比2019年增加了1216.44万元。公办普通高中年生均公用经费由600元提高到1000元，全年公用经费增长632万元。
二是加大对教育基建设入力度。县财政从一般债券资金安排3000万元用于两所芙蓉学校建设。三是教师人数增加和正常工资增长等因素导致增加4873万元支出。四是新增义务教育教师2018年9至12月和2019年度年终一次性绩效增量工资共计9800多万元在2020年度列支。 
5、科学技术支出5288万元，比上年增加1555万元, 同比增长41.66%，主要是按照上级要求加大了对技术研究与开发的投入力度，使科技支出增幅加大。
6、文化旅游体育与传媒支出19509万元，比上年减少3068万元,同比下降13.59%。
7、社会保障和就业支出93009万元,比上年减少18588万元，同比下降16.66%，下降的主要原因一是2020年企业养老保险上划省级统筹，不在由县里列支，2020年企业养老保险的支出减少17413万元；二是退役军人事务局于2019年成立，2020年一整年的支出较2019年不足一年的支出增加1558万元。
 8、卫生健康支出98251万元，比上年增加11500万元，同比增长13.26%。增长的主要原因一是2020年新增新冠肺炎支出5400万元；由于新冠肺炎疫情相应增加了医院运行经费支出，二是财政对城乡居民基本医疗的补助增加2432万元；三是取消社会抚养费，计划生育事务减少2487万元。
9、节能环保支出8591万元, 比上年减少8607万元，同比下降50.05%。下降的主要原因是小沙江石材行业关闭及上级专项补助减少。</t>
  </si>
  <si>
    <t>10、城乡社区事务支出15764万元，比上年增长3978万元，同比增长33.75%，增长的主要原因是加大城乡环境卫生整治力度。</t>
  </si>
  <si>
    <t>11、农林水事务支出130345万元，比上年增加9221万元，同比增长7.61%，增长的主要原因是上级加大对农村基础建设的投入，2020年较2019年农村基础设施建设增加11292万元。</t>
  </si>
  <si>
    <t>12、交通运输支出23400万元，比上年减少765万元，下降3.17%。交通运输方面的支出总体运行比较平稳,项科目之间变动较大。公路建设支出减少5979万元，公路养护支出增加4779万元。</t>
  </si>
  <si>
    <t>13、资源勘探电力信息等事务支出3817万元，比上年增加1585万元，同比增长15.85%。增长的主要原因是增加了自然灾害防治及应急物资救灾物资储备。</t>
  </si>
  <si>
    <t>14、商业服务业等事务支出3058万元，比上年增加1167万元，同比增长11.67%。增长的主要原因是商业流通事务支出增加898万元。</t>
  </si>
  <si>
    <t>15、金融支出2296万元，比上年增加2267万元，增长989.96%。</t>
  </si>
  <si>
    <t>16、自然资源海洋气象支出9045万元，比上年增加4949万元，同比增长120.83%，增长的主要原因是自然资源调查和确权登记增加支出2339万元。</t>
  </si>
  <si>
    <t>17、住房保障支出7673万元，比上年减少1252万元，同比下降14.03%。下降较大的主要原因是一方面减少了农村危房改造和保障性住房租金补贴资金，另一方面加大了老旧小区改造的投入。</t>
  </si>
  <si>
    <t>18、粮油物资储备事务支出3965万元,比上年增加3234万元，同比增长442.41%。主要原因是上级加大了</t>
  </si>
  <si>
    <t>19、债务付息支出8493万元；比上年增加1085万元，增长14.65%。</t>
  </si>
  <si>
    <t>20、其他支出842万元，比上年增加814万元，同比增长96.6%。</t>
  </si>
  <si>
    <t>附表五：</t>
  </si>
  <si>
    <t>隆回县本级2020年一般公共预算收入决算总表</t>
  </si>
  <si>
    <t>附表六：</t>
  </si>
  <si>
    <t>隆回县本级2020年一般公共预算收入决算明细表</t>
  </si>
  <si>
    <t>附表七：</t>
  </si>
  <si>
    <t xml:space="preserve">隆回县本级2020年一般公共预算支出决算总表 </t>
  </si>
  <si>
    <t>附表八:</t>
  </si>
  <si>
    <t>隆回县本级2020年一般公共预算支出决算功能分类明细表及关于县本级一般公共预算支出决算情况的说明</t>
  </si>
  <si>
    <t xml:space="preserve">    大案要案查处</t>
  </si>
  <si>
    <t xml:space="preserve">    巡视工作</t>
  </si>
  <si>
    <t xml:space="preserve">    其他知识产权战略</t>
  </si>
  <si>
    <t xml:space="preserve">    专项业务</t>
  </si>
  <si>
    <t xml:space="preserve">     宣传管理</t>
  </si>
  <si>
    <t xml:space="preserve">    食品安全监管</t>
  </si>
  <si>
    <t xml:space="preserve">    化解农村义务教育债务支出</t>
  </si>
  <si>
    <t xml:space="preserve">    中等职业教育</t>
  </si>
  <si>
    <t xml:space="preserve">    技校教育</t>
  </si>
  <si>
    <t xml:space="preserve">    其他职业教育支出</t>
  </si>
  <si>
    <t xml:space="preserve">  成人教育</t>
  </si>
  <si>
    <t xml:space="preserve">    其他成人教育支出</t>
  </si>
  <si>
    <t xml:space="preserve">  社会科学</t>
  </si>
  <si>
    <t xml:space="preserve">    其他社会科学支出</t>
  </si>
  <si>
    <t xml:space="preserve">  科技条件与服务</t>
  </si>
  <si>
    <t xml:space="preserve">    其他科技条件与服务支出</t>
  </si>
  <si>
    <t xml:space="preserve">    科技馆站</t>
  </si>
  <si>
    <t xml:space="preserve">  行政事业单位离退休</t>
  </si>
  <si>
    <t xml:space="preserve">    机关事业单位职业年金缴费支出</t>
  </si>
  <si>
    <t xml:space="preserve">    其他红十字事业支出</t>
  </si>
  <si>
    <t xml:space="preserve">    其他财政对社会保险基金的补助</t>
  </si>
  <si>
    <t xml:space="preserve">    其他退耕还林支出</t>
  </si>
  <si>
    <t xml:space="preserve">  农业</t>
  </si>
  <si>
    <t xml:space="preserve">    农业结构调整补贴</t>
  </si>
  <si>
    <t xml:space="preserve">    农业生产发展</t>
  </si>
  <si>
    <t xml:space="preserve">    农村合作经济</t>
  </si>
  <si>
    <t xml:space="preserve">    农村社会事业</t>
  </si>
  <si>
    <t xml:space="preserve">     农田建设</t>
  </si>
  <si>
    <t xml:space="preserve">    林业草原防灾减灾</t>
  </si>
  <si>
    <t xml:space="preserve">    水文测报</t>
  </si>
  <si>
    <t xml:space="preserve">    农村综合改革示范试点补助</t>
  </si>
  <si>
    <t xml:space="preserve">    水路运输管理支出</t>
  </si>
  <si>
    <t xml:space="preserve">   其他交通运输支出（款）</t>
  </si>
  <si>
    <t xml:space="preserve">      其他交通运输支出（项）</t>
  </si>
  <si>
    <t>资源勘探信息等支出</t>
  </si>
  <si>
    <t xml:space="preserve">    自然资源调查</t>
  </si>
  <si>
    <t xml:space="preserve">    地质勘查与矿产资源管理</t>
  </si>
  <si>
    <t xml:space="preserve">    老旧小区改造</t>
  </si>
  <si>
    <t xml:space="preserve">   重要商品储备</t>
  </si>
  <si>
    <t xml:space="preserve">     应急物资储备</t>
  </si>
  <si>
    <t xml:space="preserve">    灾害风险防治</t>
  </si>
  <si>
    <t xml:space="preserve">    其他自然灾害防治支出</t>
  </si>
  <si>
    <t>关于县本级一般公共预算支出决算情况的说明</t>
  </si>
  <si>
    <t>附表九:</t>
  </si>
  <si>
    <t>隆回县本级2020年一般公共预算基本支出决算          经济分类明细表</t>
  </si>
  <si>
    <t>一般公共预算支出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</si>
  <si>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</si>
  <si>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</si>
  <si>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</si>
  <si>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</si>
  <si>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</si>
  <si>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</si>
  <si>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</si>
  <si>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</si>
  <si>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</si>
  <si>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</si>
  <si>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</si>
  <si>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</si>
  <si>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</si>
  <si>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</si>
  <si>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</si>
  <si>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</si>
  <si>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</si>
  <si>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</si>
  <si>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</si>
  <si>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</si>
  <si>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</si>
  <si>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</si>
  <si>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</si>
  <si>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</si>
  <si>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</si>
  <si>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</si>
  <si>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</si>
  <si>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</si>
  <si>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</si>
  <si>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</si>
  <si>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</si>
  <si>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</si>
  <si>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</si>
  <si>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</si>
  <si>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</si>
  <si>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</si>
  <si>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</si>
  <si>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</si>
  <si>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</si>
  <si>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</si>
  <si>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</si>
  <si>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</si>
  <si>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</si>
  <si>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</si>
  <si>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</si>
  <si>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</si>
  <si>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</si>
  <si>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补充全国社会保障基金</t>
  </si>
  <si>
    <t>债务利息及费用支出</t>
  </si>
  <si>
    <t xml:space="preserve">  国内债务付息</t>
  </si>
  <si>
    <t xml:space="preserve">  国外债务付息</t>
  </si>
  <si>
    <t xml:space="preserve">  国内债务发行费用</t>
  </si>
  <si>
    <t xml:space="preserve">  国外债务发行费用</t>
  </si>
  <si>
    <t>其他支出</t>
  </si>
  <si>
    <t xml:space="preserve">  赠与</t>
  </si>
  <si>
    <t xml:space="preserve">  国家赔偿费用支出</t>
  </si>
  <si>
    <t xml:space="preserve">  对民间非营利组织和群众性自治组织补贴</t>
  </si>
  <si>
    <t xml:space="preserve">  其他支出</t>
  </si>
  <si>
    <t>附表十:</t>
  </si>
  <si>
    <t>隆回县2020年一般公共财政收支决算平衡表</t>
  </si>
  <si>
    <t>预算科目</t>
  </si>
  <si>
    <t>金额</t>
  </si>
  <si>
    <t>一般公共预算收入</t>
  </si>
  <si>
    <t>上级补助收入</t>
  </si>
  <si>
    <t>上解上级支出</t>
  </si>
  <si>
    <t xml:space="preserve">    所得税基数返还收入</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</si>
  <si>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</si>
  <si>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</si>
  <si>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</si>
  <si>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</si>
  <si>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</si>
  <si>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体制补助收入</t>
  </si>
  <si>
    <t xml:space="preserve">    均衡性转移支付收入</t>
  </si>
  <si>
    <t xml:space="preserve">    县级基本财力保障机制奖补资金收入</t>
  </si>
  <si>
    <t xml:space="preserve">    结算补助收入</t>
  </si>
  <si>
    <t>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</si>
  <si>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</si>
  <si>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</si>
  <si>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</si>
  <si>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</si>
  <si>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</si>
  <si>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贫困地区转移支付收入</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</si>
  <si>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</si>
  <si>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</si>
  <si>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</si>
  <si>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</si>
  <si>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</si>
  <si>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卫生健康共同财政事权转移支付收入  </t>
  </si>
  <si>
    <t xml:space="preserve">    节能环保共同财政事权转移支付收入  </t>
  </si>
  <si>
    <t xml:space="preserve">    农林水共同财政事权转移支付收入  </t>
  </si>
  <si>
    <t xml:space="preserve">    交通运输共同财政事权转移支付收入  </t>
  </si>
  <si>
    <t xml:space="preserve">    住房保障共同财政事权转移支付收入  </t>
  </si>
  <si>
    <t xml:space="preserve">    粮油物资储备共同财政事权转移支付收入  </t>
  </si>
  <si>
    <t>灾害防治及应急管理共同财政事权转移支付收入</t>
  </si>
  <si>
    <t xml:space="preserve">    其他共同财政事权转移支付收入  </t>
  </si>
  <si>
    <t>债务还本支出</t>
  </si>
  <si>
    <t xml:space="preserve">    其他一般性转移支付收入</t>
  </si>
  <si>
    <t xml:space="preserve">  地方政府一般债务还本支出</t>
  </si>
  <si>
    <t xml:space="preserve">    地方政府一般债券还本支出</t>
  </si>
  <si>
    <t>待偿债置换一般债券上年结余</t>
  </si>
  <si>
    <t xml:space="preserve">    地方政府向外国政府借款还本支出</t>
  </si>
  <si>
    <t>上年结余</t>
  </si>
  <si>
    <t xml:space="preserve">    地方政府向国际组织借款还本支出</t>
  </si>
  <si>
    <t xml:space="preserve">调入资金   </t>
  </si>
  <si>
    <t xml:space="preserve">    地方政府其他一般债务还本支出</t>
  </si>
  <si>
    <t xml:space="preserve">  从政府性基金预算调入</t>
  </si>
  <si>
    <t>债务转贷收入</t>
  </si>
  <si>
    <t>年终结余</t>
  </si>
  <si>
    <t xml:space="preserve">  地方政府一般债务转贷收入</t>
  </si>
  <si>
    <t>减:结转下年的支出</t>
  </si>
  <si>
    <t xml:space="preserve">    地方政府一般债券转贷收入</t>
  </si>
  <si>
    <t>净结余</t>
  </si>
  <si>
    <t>附表十一:</t>
  </si>
  <si>
    <t>隆回县2020年一般公共税收返还和转移支付决算表</t>
  </si>
  <si>
    <r>
      <rPr>
        <sz val="12"/>
        <rFont val="宋体"/>
        <charset val="134"/>
      </rPr>
      <t>项</t>
    </r>
    <r>
      <rPr>
        <sz val="11"/>
        <rFont val="Times New Roman"/>
        <charset val="0"/>
      </rPr>
      <t xml:space="preserve">          </t>
    </r>
    <r>
      <rPr>
        <sz val="11"/>
        <rFont val="宋体"/>
        <charset val="134"/>
      </rPr>
      <t>目</t>
    </r>
  </si>
  <si>
    <r>
      <rPr>
        <sz val="10"/>
        <rFont val="Times New Roman"/>
        <charset val="0"/>
      </rPr>
      <t>2020</t>
    </r>
    <r>
      <rPr>
        <sz val="10"/>
        <rFont val="宋体"/>
        <charset val="0"/>
      </rPr>
      <t>年决算数</t>
    </r>
  </si>
  <si>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</si>
  <si>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</si>
  <si>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</si>
  <si>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</si>
  <si>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</si>
  <si>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</si>
  <si>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</si>
  <si>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</si>
  <si>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</si>
  <si>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</si>
  <si>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</si>
  <si>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</si>
  <si>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</si>
  <si>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</si>
  <si>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</si>
  <si>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</si>
  <si>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</si>
  <si>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</si>
  <si>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</si>
  <si>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灾害防治及应急管理</t>
  </si>
  <si>
    <t xml:space="preserve">    其他收入</t>
  </si>
  <si>
    <t>附表十二:</t>
  </si>
  <si>
    <t>隆回县2020年“三公”经费决算情况表</t>
  </si>
  <si>
    <t>备注</t>
  </si>
  <si>
    <t>合计</t>
  </si>
  <si>
    <t>因公出国（境）支出</t>
  </si>
  <si>
    <t>公务用车支出</t>
  </si>
  <si>
    <t>公务用车购置支出</t>
  </si>
  <si>
    <t>公务用车运行维护支出</t>
  </si>
  <si>
    <t>公务接待支出</t>
  </si>
  <si>
    <t>附表十三:</t>
  </si>
  <si>
    <t>隆回县2020年政府性基金收入决算表</t>
  </si>
  <si>
    <t>单位:万元</t>
  </si>
  <si>
    <t>项目名称</t>
  </si>
  <si>
    <t>政府性基金收入</t>
  </si>
  <si>
    <t>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</si>
  <si>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</si>
  <si>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</si>
  <si>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</si>
  <si>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</si>
  <si>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</si>
  <si>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国有土地收益基金收入</t>
  </si>
  <si>
    <t>农业土地开发资金收入</t>
  </si>
  <si>
    <t>城市基础设施配套费收入</t>
  </si>
  <si>
    <t>污水处理费收入</t>
  </si>
  <si>
    <t>附表十四:</t>
  </si>
  <si>
    <t>隆回县2020年政府性基金支出决算表</t>
  </si>
  <si>
    <t>政府性基金预算支出</t>
  </si>
  <si>
    <t>文化旅游体育与传媒支出</t>
  </si>
  <si>
    <t xml:space="preserve">  国家电影事业发展专项资金安排的支出</t>
  </si>
  <si>
    <t xml:space="preserve">    资助国产影片放映</t>
  </si>
  <si>
    <t xml:space="preserve">    其他国家电影事业发展专项资金支出</t>
  </si>
  <si>
    <t xml:space="preserve">  旅游发展基金支出</t>
  </si>
  <si>
    <t xml:space="preserve">    地方旅游开发项目补助</t>
  </si>
  <si>
    <t xml:space="preserve">  大中型水库移民后期扶持基金支出</t>
  </si>
  <si>
    <t xml:space="preserve">    移民补助</t>
  </si>
  <si>
    <t xml:space="preserve">    基础设施建设和经济发展</t>
  </si>
  <si>
    <t xml:space="preserve">  小型水库移民扶助基金安排的支出</t>
  </si>
  <si>
    <t xml:space="preserve">  国有土地使用权出让收入及对应专项债务收入安排的支出</t>
  </si>
  <si>
    <t xml:space="preserve">    土地出让业务支出</t>
  </si>
  <si>
    <t xml:space="preserve">    城市建设支出</t>
  </si>
  <si>
    <t xml:space="preserve">    农村基础设施建设支出</t>
  </si>
  <si>
    <t xml:space="preserve">    其他国有土地使用权出让收入安排的支出</t>
  </si>
  <si>
    <t xml:space="preserve">  城市基础设施配套费安排的支出</t>
  </si>
  <si>
    <t xml:space="preserve">    城市公共设施</t>
  </si>
  <si>
    <t xml:space="preserve">    其他城市基础设施配套费安排的支出</t>
  </si>
  <si>
    <t xml:space="preserve">  污水处理费安排的支出</t>
  </si>
  <si>
    <t xml:space="preserve">    污水处理设施建设和运营</t>
  </si>
  <si>
    <t xml:space="preserve">  土地储备专项债券收入安排的支出  </t>
  </si>
  <si>
    <t xml:space="preserve">    征地和拆迁补偿支出  </t>
  </si>
  <si>
    <t xml:space="preserve">    其他土地储备专项债券收入安排的支出  </t>
  </si>
  <si>
    <t xml:space="preserve">  棚户区改造专项债券收入安排的支出  </t>
  </si>
  <si>
    <t xml:space="preserve">  大中型水库库区基金安排的支出</t>
  </si>
  <si>
    <t xml:space="preserve">  其他政府性基金及对应专项债务收入安排的支出</t>
  </si>
  <si>
    <t xml:space="preserve">    其他地方自行试点项目收益专项债券收入安排的支出  </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</si>
  <si>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</si>
  <si>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</si>
  <si>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</si>
  <si>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</si>
  <si>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用于残疾人事业的彩票公益金支出</t>
  </si>
  <si>
    <t xml:space="preserve">    用于城乡医疗救助的彩票公益金支出</t>
  </si>
  <si>
    <t xml:space="preserve">    用于其他社会公益事业的彩票公益金支出</t>
  </si>
  <si>
    <t xml:space="preserve">  地方政府专项债务付息支出</t>
  </si>
  <si>
    <t>国有土地使用权出让金债务付息支出</t>
  </si>
  <si>
    <t xml:space="preserve">    土地储备专项债券付息支出</t>
  </si>
  <si>
    <t>棚户区改造专项债券付息支出</t>
  </si>
  <si>
    <t>抗疫特别国债安排的支出</t>
  </si>
  <si>
    <t xml:space="preserve">   抗疫相关支出</t>
  </si>
  <si>
    <t>其他抗疫相关支出</t>
  </si>
  <si>
    <t>附表十五:</t>
  </si>
  <si>
    <t>隆回县本级2020年政府性基金收入决算表</t>
  </si>
  <si>
    <t>附表十六:</t>
  </si>
  <si>
    <t>隆回县本级2020年政府性基金支出决算表</t>
  </si>
  <si>
    <t xml:space="preserve">     国有土地使用权出让金债务付息支出</t>
  </si>
  <si>
    <t xml:space="preserve">     棚户区改造专项债券付息支出</t>
  </si>
  <si>
    <t xml:space="preserve">     抗疫相关支出</t>
  </si>
  <si>
    <t xml:space="preserve">     其他抗疫相关支出</t>
  </si>
  <si>
    <t>附表十七：</t>
  </si>
  <si>
    <t>隆回县2020年政府性基金转移性收支决算表</t>
  </si>
  <si>
    <t>政府性基金预算收入</t>
  </si>
  <si>
    <t>政府性基金预算上级补助收入</t>
  </si>
  <si>
    <t>政府性基金预算补助下级支出</t>
  </si>
  <si>
    <t>政府性基金预算下级上解收入</t>
  </si>
  <si>
    <t>政府性基金预算上解上级支出</t>
  </si>
  <si>
    <t>待偿债置换专项债券上年结余</t>
  </si>
  <si>
    <t>政府性基金预算上年结余</t>
  </si>
  <si>
    <t>调出资金</t>
  </si>
  <si>
    <t>政府性基金预算调入资金</t>
  </si>
  <si>
    <t>政府性基金预算调出资金</t>
  </si>
  <si>
    <t xml:space="preserve">  一般公共预算调入</t>
  </si>
  <si>
    <t xml:space="preserve">  其他调入资金</t>
  </si>
  <si>
    <t>债务收入</t>
  </si>
  <si>
    <t xml:space="preserve">  地方政府债务收入</t>
  </si>
  <si>
    <t xml:space="preserve">  地方政府专项债务还本支出</t>
  </si>
  <si>
    <t xml:space="preserve">    专项债务收入</t>
  </si>
  <si>
    <t>债务转贷支出</t>
  </si>
  <si>
    <t xml:space="preserve">  地方政府专项债务转贷收入</t>
  </si>
  <si>
    <t>政府性基金预算省补助计划单列市收入</t>
  </si>
  <si>
    <t>政府性基金预算计划单列市上解省支出</t>
  </si>
  <si>
    <t>政府性基金预算计划单列市上解省收入</t>
  </si>
  <si>
    <t>政府性基金预算省补助计划单列市支出</t>
  </si>
  <si>
    <t>待偿债置换专项债券结余</t>
  </si>
  <si>
    <t>政府性基金预算年终结余</t>
  </si>
  <si>
    <t>收　　入　　总　　计　</t>
  </si>
  <si>
    <t>支　　出　　总　　计　</t>
  </si>
  <si>
    <t>附表十八:</t>
  </si>
  <si>
    <t>隆回县2020年社会保险基金收入决算总表</t>
  </si>
  <si>
    <t>项        目</t>
  </si>
  <si>
    <t>企业职工基本
养老保险基金</t>
  </si>
  <si>
    <t>城乡居民基本
养老保险基金</t>
  </si>
  <si>
    <t>机关事业单位基本
养老保险基金</t>
  </si>
  <si>
    <t>职工基本医疗
保险基金</t>
  </si>
  <si>
    <t>城乡居民基本
医疗保险基金</t>
  </si>
  <si>
    <t>工伤保险基金</t>
  </si>
  <si>
    <t>失业保险基金</t>
  </si>
  <si>
    <t>生育保险基金</t>
  </si>
  <si>
    <t>一、上年结余</t>
  </si>
  <si>
    <t>二、收  入</t>
  </si>
  <si>
    <t xml:space="preserve">   (一)本年收入</t>
  </si>
  <si>
    <t xml:space="preserve">          1.社会保险费收入</t>
  </si>
  <si>
    <t xml:space="preserve">          2.利息收入</t>
  </si>
  <si>
    <t xml:space="preserve">          3.财政补贴收入</t>
  </si>
  <si>
    <t xml:space="preserve">          4.委托投资收益</t>
  </si>
  <si>
    <t xml:space="preserve">          5.其他收入</t>
  </si>
  <si>
    <t xml:space="preserve">          6.转移收入</t>
  </si>
  <si>
    <t xml:space="preserve">  （二）上级补助收入</t>
  </si>
  <si>
    <t xml:space="preserve">  （三）下级上解收入</t>
  </si>
  <si>
    <t>社会保险基金收入总计：</t>
  </si>
  <si>
    <t xml:space="preserve">    说明：转移收入和支出是指企业职工基本养老保险和职工基本医疗保险跨统筹地区流动而划入或转出的基本养老保险基金和医疗保险个人账户基金，以及领取失业保险待遇人员跨地区统筹转移而划入或转出的失业保险基金。以及领取失业保险待遇人员跨统筹地区转移而划入或转出的失业保险基金。 </t>
  </si>
  <si>
    <t>附表十九:</t>
  </si>
  <si>
    <t>隆回县2020年社会保险基金支出决算总表</t>
  </si>
  <si>
    <t>合   计</t>
  </si>
  <si>
    <t>城镇职工基本医疗保险基金</t>
  </si>
  <si>
    <t>城乡居民医疗保险基金</t>
  </si>
  <si>
    <t>工伤保险基  金</t>
  </si>
  <si>
    <t>失业保险基  金</t>
  </si>
  <si>
    <t>生育保险基  金</t>
  </si>
  <si>
    <t>一、支出</t>
  </si>
  <si>
    <t xml:space="preserve">  （一）本年支出</t>
  </si>
  <si>
    <t xml:space="preserve">          1.社会保险待遇支出</t>
  </si>
  <si>
    <t xml:space="preserve">          2.其他支出</t>
  </si>
  <si>
    <t xml:space="preserve">          3.大病保险支出</t>
  </si>
  <si>
    <t xml:space="preserve">          4.转移支出</t>
  </si>
  <si>
    <t xml:space="preserve">  （二）补助下级支出</t>
  </si>
  <si>
    <t xml:space="preserve">  （三）上解上级支出</t>
  </si>
  <si>
    <t>二、年末滚存结余</t>
  </si>
  <si>
    <t>社会保险基金支出总计：</t>
  </si>
  <si>
    <t>附表二十:</t>
  </si>
  <si>
    <t>隆回县本级2020年社会保险基金收入决算总表</t>
  </si>
  <si>
    <t>附表二十一:</t>
  </si>
  <si>
    <t>隆回县本级2020年社会保险基金支出决算总表</t>
  </si>
  <si>
    <t xml:space="preserve">      1.社会保险待遇支出</t>
  </si>
  <si>
    <t xml:space="preserve">      2.其他支出</t>
  </si>
  <si>
    <t xml:space="preserve">      3.大病保险支出</t>
  </si>
  <si>
    <t xml:space="preserve">      4.转移支出</t>
  </si>
  <si>
    <t>附表二十二:</t>
  </si>
  <si>
    <r>
      <rPr>
        <b/>
        <sz val="18"/>
        <rFont val="宋体"/>
        <charset val="134"/>
      </rPr>
      <t>隆回县</t>
    </r>
    <r>
      <rPr>
        <b/>
        <sz val="18"/>
        <rFont val="Times New Roman"/>
        <charset val="134"/>
      </rPr>
      <t>2020</t>
    </r>
    <r>
      <rPr>
        <b/>
        <sz val="18"/>
        <rFont val="宋体"/>
        <charset val="134"/>
      </rPr>
      <t>年国有资本经营收入决算表</t>
    </r>
  </si>
  <si>
    <r>
      <rPr>
        <sz val="10"/>
        <rFont val="宋体"/>
        <charset val="134"/>
      </rPr>
      <t>收</t>
    </r>
    <r>
      <rPr>
        <sz val="10"/>
        <rFont val="Times New Roman"/>
        <charset val="0"/>
      </rPr>
      <t xml:space="preserve">  </t>
    </r>
    <r>
      <rPr>
        <sz val="10"/>
        <rFont val="宋体"/>
        <charset val="134"/>
      </rPr>
      <t>入</t>
    </r>
  </si>
  <si>
    <r>
      <rPr>
        <sz val="10"/>
        <rFont val="宋体"/>
        <charset val="134"/>
      </rPr>
      <t>金额</t>
    </r>
  </si>
  <si>
    <t>一、利润收入</t>
  </si>
  <si>
    <r>
      <rPr>
        <sz val="10"/>
        <rFont val="Times New Roman"/>
        <charset val="0"/>
      </rPr>
      <t xml:space="preserve">         </t>
    </r>
    <r>
      <rPr>
        <sz val="10"/>
        <rFont val="宋体"/>
        <charset val="134"/>
      </rPr>
      <t>有色冶金采掘企业利润收入</t>
    </r>
  </si>
  <si>
    <t xml:space="preserve">    投资服务企业利润收入</t>
  </si>
  <si>
    <t>二、股利、利息收入</t>
  </si>
  <si>
    <t xml:space="preserve">    金融企业股利、股息收入</t>
  </si>
  <si>
    <t>三、产权转让收入</t>
  </si>
  <si>
    <t>四、清算收入</t>
  </si>
  <si>
    <r>
      <rPr>
        <sz val="10"/>
        <rFont val="宋体"/>
        <charset val="134"/>
      </rPr>
      <t>本年收入合计</t>
    </r>
  </si>
  <si>
    <r>
      <rPr>
        <b/>
        <sz val="10"/>
        <rFont val="宋体"/>
        <charset val="134"/>
      </rPr>
      <t>收入总计</t>
    </r>
  </si>
  <si>
    <t>注:2020年我县本级无国有资本经营收入，上级补助收入3万元。</t>
  </si>
  <si>
    <t>附表二十三:</t>
  </si>
  <si>
    <r>
      <rPr>
        <b/>
        <sz val="18"/>
        <rFont val="宋体"/>
        <charset val="134"/>
      </rPr>
      <t>隆回县</t>
    </r>
    <r>
      <rPr>
        <b/>
        <sz val="18"/>
        <rFont val="Times New Roman"/>
        <charset val="134"/>
      </rPr>
      <t>2020</t>
    </r>
    <r>
      <rPr>
        <b/>
        <sz val="18"/>
        <rFont val="宋体"/>
        <charset val="134"/>
      </rPr>
      <t>年国有资本经营支出决算表</t>
    </r>
  </si>
  <si>
    <r>
      <rPr>
        <sz val="10"/>
        <rFont val="宋体"/>
        <charset val="134"/>
      </rPr>
      <t>支</t>
    </r>
    <r>
      <rPr>
        <sz val="10"/>
        <rFont val="Times New Roman"/>
        <charset val="0"/>
      </rPr>
      <t xml:space="preserve">  </t>
    </r>
    <r>
      <rPr>
        <sz val="10"/>
        <rFont val="宋体"/>
        <charset val="134"/>
      </rPr>
      <t>出</t>
    </r>
  </si>
  <si>
    <t>一、解决历史遗留问题及改革成本支出</t>
  </si>
  <si>
    <t>二、国有企业资本金注入</t>
  </si>
  <si>
    <t xml:space="preserve">     公益性设施投资支出</t>
  </si>
  <si>
    <t xml:space="preserve">     支持科技进步支出</t>
  </si>
  <si>
    <t>三、国有企业政策性补贴</t>
  </si>
  <si>
    <t>四、金融国有资本经营预算支出</t>
  </si>
  <si>
    <t>五、其他国有资本经营预算支出</t>
  </si>
  <si>
    <t>本年支出合计</t>
  </si>
  <si>
    <r>
      <rPr>
        <sz val="10"/>
        <rFont val="Times New Roman"/>
        <charset val="0"/>
      </rPr>
      <t xml:space="preserve">    </t>
    </r>
    <r>
      <rPr>
        <sz val="10"/>
        <rFont val="宋体"/>
        <charset val="134"/>
      </rPr>
      <t>调出资金</t>
    </r>
  </si>
  <si>
    <t>支出总计</t>
  </si>
  <si>
    <t>附表二十四:</t>
  </si>
  <si>
    <r>
      <rPr>
        <b/>
        <sz val="18"/>
        <rFont val="宋体"/>
        <charset val="134"/>
      </rPr>
      <t>隆回县</t>
    </r>
    <r>
      <rPr>
        <b/>
        <sz val="18"/>
        <rFont val="宋体"/>
        <charset val="134"/>
      </rPr>
      <t>本级</t>
    </r>
    <r>
      <rPr>
        <b/>
        <sz val="18"/>
        <rFont val="Times New Roman"/>
        <charset val="0"/>
      </rPr>
      <t>2018</t>
    </r>
    <r>
      <rPr>
        <b/>
        <sz val="18"/>
        <rFont val="宋体"/>
        <charset val="134"/>
      </rPr>
      <t>年国有资本经营收入决算表</t>
    </r>
  </si>
  <si>
    <r>
      <rPr>
        <b/>
        <sz val="18"/>
        <rFont val="宋体"/>
        <charset val="134"/>
      </rPr>
      <t>隆回县本级</t>
    </r>
    <r>
      <rPr>
        <b/>
        <sz val="18"/>
        <rFont val="Times New Roman"/>
        <charset val="134"/>
      </rPr>
      <t>2020</t>
    </r>
    <r>
      <rPr>
        <b/>
        <sz val="18"/>
        <rFont val="宋体"/>
        <charset val="134"/>
      </rPr>
      <t>年国有资本经营收入决算表</t>
    </r>
  </si>
  <si>
    <r>
      <rPr>
        <sz val="10"/>
        <rFont val="宋体"/>
        <charset val="134"/>
      </rPr>
      <t>注:201</t>
    </r>
    <r>
      <rPr>
        <sz val="10"/>
        <rFont val="宋体"/>
        <charset val="134"/>
      </rPr>
      <t>8</t>
    </r>
    <r>
      <rPr>
        <sz val="10"/>
        <rFont val="宋体"/>
        <charset val="134"/>
      </rPr>
      <t>年没有国有资本经营收入</t>
    </r>
  </si>
  <si>
    <t>附表二十五:</t>
  </si>
  <si>
    <r>
      <rPr>
        <b/>
        <sz val="18"/>
        <rFont val="宋体"/>
        <charset val="134"/>
      </rPr>
      <t>隆回县本级</t>
    </r>
    <r>
      <rPr>
        <b/>
        <sz val="18"/>
        <rFont val="Times New Roman"/>
        <charset val="134"/>
      </rPr>
      <t>2020</t>
    </r>
    <r>
      <rPr>
        <b/>
        <sz val="18"/>
        <rFont val="宋体"/>
        <charset val="134"/>
      </rPr>
      <t>年国有资本经营支出决算表</t>
    </r>
  </si>
  <si>
    <t>附表二十六:</t>
  </si>
  <si>
    <r>
      <rPr>
        <b/>
        <sz val="18"/>
        <rFont val="宋体"/>
        <charset val="0"/>
      </rPr>
      <t>隆回县</t>
    </r>
    <r>
      <rPr>
        <b/>
        <sz val="18"/>
        <rFont val="Times New Roman"/>
        <charset val="0"/>
      </rPr>
      <t>2020</t>
    </r>
    <r>
      <rPr>
        <b/>
        <sz val="18"/>
        <rFont val="宋体"/>
        <charset val="0"/>
      </rPr>
      <t>年政府债务情况表</t>
    </r>
  </si>
  <si>
    <t>单位：亿元</t>
  </si>
  <si>
    <t>地区</t>
  </si>
  <si>
    <t>地方政府债务限额</t>
  </si>
  <si>
    <t>地方政府债务余额</t>
  </si>
  <si>
    <t>一般债务</t>
  </si>
  <si>
    <t>隆回县</t>
  </si>
  <si>
    <t>附表二十七:</t>
  </si>
  <si>
    <t>专项债务</t>
  </si>
  <si>
    <t>附表二十八:</t>
  </si>
  <si>
    <t>2020年地方政府债券使用情况表</t>
  </si>
  <si>
    <t>项目编号</t>
  </si>
  <si>
    <t>项目领域</t>
  </si>
  <si>
    <t>项目主管部门</t>
  </si>
  <si>
    <t>项目实施单位</t>
  </si>
  <si>
    <t>债券性质</t>
  </si>
  <si>
    <t>债券规模</t>
  </si>
  <si>
    <t>发行时间（年/月）</t>
  </si>
  <si>
    <t>怀邵衡铁路隆回站配套设施建设项目</t>
  </si>
  <si>
    <t>P19430524-0013</t>
  </si>
  <si>
    <t>综合运输交通枢纽</t>
  </si>
  <si>
    <t>交通</t>
  </si>
  <si>
    <t>隆回县交通运输局</t>
  </si>
  <si>
    <t>其他自平衡专项债券</t>
  </si>
  <si>
    <t>2020-05</t>
  </si>
  <si>
    <t>2020-08</t>
  </si>
  <si>
    <t>隆回县3万吨粮食储备库及救灾应急物流设施建设项目</t>
  </si>
  <si>
    <t>粮油物资储备</t>
  </si>
  <si>
    <t>发展和改革委员会</t>
  </si>
  <si>
    <t>隆回县发展和改革局</t>
  </si>
  <si>
    <t>隆回县妇幼保健计划生育服务中心和两个街道社区卫生服务中心建设项目</t>
  </si>
  <si>
    <t>P20430524-0034</t>
  </si>
  <si>
    <t>公立医院</t>
  </si>
  <si>
    <t>卫生</t>
  </si>
  <si>
    <t>隆回县卫生健康局</t>
  </si>
  <si>
    <t>2020-10</t>
  </si>
  <si>
    <t>隆回县城乡污水处理设施建设项目</t>
  </si>
  <si>
    <t>P20430524-0016</t>
  </si>
  <si>
    <t>污水处理（城镇）</t>
  </si>
  <si>
    <t>建设</t>
  </si>
  <si>
    <t>隆回县住房和城乡建设局</t>
  </si>
  <si>
    <t>2020-09</t>
  </si>
  <si>
    <t>妇幼保健院整体搬迁建设项目</t>
  </si>
  <si>
    <t>P15430524-0010</t>
  </si>
  <si>
    <t>隆回县妇保院</t>
  </si>
  <si>
    <t>一般债券</t>
  </si>
  <si>
    <t>乡镇污水管网建设</t>
  </si>
  <si>
    <t>P19430524-0017</t>
  </si>
  <si>
    <t>农村污水治理</t>
  </si>
  <si>
    <t>人民政府</t>
  </si>
  <si>
    <t>重点建设项目事务中心</t>
  </si>
  <si>
    <t>2020-03</t>
  </si>
  <si>
    <t>大中修建设和交通顽瘴痼疾整治项目</t>
  </si>
  <si>
    <t>P20430524-0033</t>
  </si>
  <si>
    <t>其他公路</t>
  </si>
  <si>
    <t>一中实验楼改建工程建设项目</t>
  </si>
  <si>
    <t>P20430524-0032</t>
  </si>
  <si>
    <t>普通高中</t>
  </si>
  <si>
    <t>教育</t>
  </si>
  <si>
    <t>隆回县一中</t>
  </si>
  <si>
    <t>住院大楼</t>
  </si>
  <si>
    <t>P20430524-0028</t>
  </si>
  <si>
    <t>隆回县人民医院</t>
  </si>
  <si>
    <t>邵阳市隆回县园区配套公共基础设施项目</t>
  </si>
  <si>
    <t>P20430524-0015</t>
  </si>
  <si>
    <t>其他市政建设</t>
  </si>
  <si>
    <t>隆回县工业园开发建设投资有限公司</t>
  </si>
  <si>
    <t>2020-01</t>
  </si>
  <si>
    <t>紫霞园、白沙湾大桥</t>
  </si>
  <si>
    <t>P20430524-0026</t>
  </si>
  <si>
    <t>水运基础设施</t>
  </si>
  <si>
    <t>湖南省隆回县老年院建设项目</t>
  </si>
  <si>
    <t>P20430524-0024</t>
  </si>
  <si>
    <t>养老服务机构</t>
  </si>
  <si>
    <t>第二芙蓉学校建设项目</t>
  </si>
  <si>
    <t>P18430524-0010</t>
  </si>
  <si>
    <t>义务教育</t>
  </si>
  <si>
    <t>隆回县第二（金石桥）芙蓉学校</t>
  </si>
  <si>
    <t>隆回县疾病预防控制中心实验室和隔离防控中心工程建设项目</t>
  </si>
  <si>
    <t>P20430524-0020</t>
  </si>
  <si>
    <t>城市社区卫生机构</t>
  </si>
  <si>
    <t>隆回县疾病预防控制中心</t>
  </si>
  <si>
    <t>农村道路</t>
  </si>
  <si>
    <t>P20430524-0027</t>
  </si>
  <si>
    <t>农村公路</t>
  </si>
  <si>
    <t>第一芙蓉学校建设项目</t>
  </si>
  <si>
    <t>P19430524-0020</t>
  </si>
  <si>
    <t>隆回县第一（紫阳）芙蓉学校</t>
  </si>
  <si>
    <t>附表二十九:</t>
  </si>
  <si>
    <t>2020年地方政府债务发行及还本付息情况表</t>
  </si>
  <si>
    <t>本地区</t>
  </si>
  <si>
    <t>本级</t>
  </si>
  <si>
    <t>一、2019年末地方政府债务余额</t>
  </si>
  <si>
    <t xml:space="preserve">  其中：一般债务</t>
  </si>
  <si>
    <t xml:space="preserve">     专项债务</t>
  </si>
  <si>
    <t>二、2019年地方政府债务限额</t>
  </si>
  <si>
    <t>三、2020年地方政府债务发行决算数</t>
  </si>
  <si>
    <t xml:space="preserve">     新增一般债券发行额</t>
  </si>
  <si>
    <t xml:space="preserve">     再融资一般债券发行额</t>
  </si>
  <si>
    <t xml:space="preserve">     新增专项债券发行额</t>
  </si>
  <si>
    <t xml:space="preserve">     再融资专项债券发行额</t>
  </si>
  <si>
    <t xml:space="preserve">     置换一般债券发行额</t>
  </si>
  <si>
    <t xml:space="preserve">     置换专项债券发行额</t>
  </si>
  <si>
    <t xml:space="preserve">     国际金融组织和外国政府贷款</t>
  </si>
  <si>
    <t>四、2020年地方政府债务还本决算数</t>
  </si>
  <si>
    <t xml:space="preserve">     一般债务</t>
  </si>
  <si>
    <t>五、2020年地方政府债务付息决算数</t>
  </si>
  <si>
    <t>六、2020年末地方政府债务余额决算数</t>
  </si>
  <si>
    <t>七、2020年地方政府债务限额</t>
  </si>
  <si>
    <t>附表三十:</t>
  </si>
  <si>
    <t>隆回县2020年重大投资安排情况表</t>
  </si>
  <si>
    <t>项目说明</t>
  </si>
  <si>
    <t>2020年专项安排</t>
  </si>
  <si>
    <t>合  计</t>
  </si>
  <si>
    <t>旅游产业引导资金</t>
  </si>
  <si>
    <t>园区工业发展资金预安排（工业园和大健康产业园区范围内企业所纳税收（房地产开发除外）的地方留成部分全额返还，用于园区发展和企业奖励及优惠政策兑现，年终据实结算）</t>
  </si>
  <si>
    <t>科技专项（含科技三项200万，工业科技200万）</t>
  </si>
  <si>
    <t>农业产业专项资金（不含粮食专项）</t>
  </si>
  <si>
    <t>公路水毁修复、危桥改造和道路养护等公路建设县级配套资金</t>
  </si>
  <si>
    <t>农村公路建设专项工作经费</t>
  </si>
  <si>
    <t>“三城同创”经费</t>
  </si>
  <si>
    <t>垃圾清运预安排</t>
  </si>
  <si>
    <t>乡村规划经费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</si>
</sst>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1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
    <numFmt numFmtId="178" formatCode="#,##0.000000"/>
    <numFmt numFmtId="179" formatCode="0.00_ "/>
    <numFmt numFmtId="180" formatCode="0_);[Red]\(0\)"/>
    <numFmt numFmtId="181" formatCode="#,##0.00_ ;\-#,##0.00"/>
    <numFmt numFmtId="182" formatCode="#,##0.0000_ "/>
    <numFmt numFmtId="183" formatCode="#,##0.00_ ;\-#,##0.00;;"/>
    <numFmt numFmtId="184" formatCode="#,##0_ "/>
    <numFmt numFmtId="185" formatCode="0_ "/>
    <numFmt numFmtId="186" formatCode="0.0_);[Red]\(0.0\)"/>
    <numFmt numFmtId="187" formatCode="0.0%"/>
  </numFmts>
  <fonts count="63">
    <font>
      <sz val="12"/>
      <name val="宋体"/>
      <charset val="134"/>
    </font>
    <font>
      <sz val="12"/>
      <color rgb="FF000000"/>
      <name val="宋体"/>
      <charset val="134"/>
    </font>
    <font>
      <sz val="18"/>
      <color rgb="FF000000"/>
      <name val="宋体"/>
      <charset val="134"/>
    </font>
    <font>
      <sz val="11"/>
      <color rgb="FF000000"/>
      <name val="宋体"/>
      <charset val="134"/>
    </font>
    <font>
      <sz val="9"/>
      <color rgb="FF000000"/>
      <name val="宋体"/>
      <charset val="134"/>
    </font>
    <font>
      <sz val="12"/>
      <color theme="1"/>
      <name val="宋体"/>
      <charset val="134"/>
    </font>
    <font>
      <sz val="11"/>
      <color indexed="8"/>
      <name val="Times New Roman"/>
      <charset val="0"/>
    </font>
    <font>
      <sz val="11"/>
      <color indexed="8"/>
      <name val="宋体"/>
      <charset val="134"/>
    </font>
    <font>
      <b/>
      <sz val="15"/>
      <name val="SimSun"/>
      <charset val="134"/>
    </font>
    <font>
      <sz val="11"/>
      <color indexed="8"/>
      <name val="宋体"/>
      <charset val="1"/>
      <scheme val="minor"/>
    </font>
    <font>
      <sz val="9"/>
      <name val="SimSun"/>
      <charset val="134"/>
    </font>
    <font>
      <b/>
      <sz val="11"/>
      <name val="SimSun"/>
      <charset val="134"/>
    </font>
    <font>
      <sz val="11"/>
      <name val="SimSun"/>
      <charset val="134"/>
    </font>
    <font>
      <sz val="11"/>
      <name val="Times New Roman"/>
      <charset val="0"/>
    </font>
    <font>
      <sz val="11"/>
      <name val="宋体"/>
      <charset val="134"/>
    </font>
    <font>
      <b/>
      <sz val="18"/>
      <name val="宋体"/>
      <charset val="0"/>
    </font>
    <font>
      <b/>
      <sz val="18"/>
      <name val="Times New Roman"/>
      <charset val="0"/>
    </font>
    <font>
      <sz val="10"/>
      <name val="宋体"/>
      <charset val="134"/>
    </font>
    <font>
      <sz val="10"/>
      <name val="Times New Roman"/>
      <charset val="0"/>
    </font>
    <font>
      <b/>
      <sz val="18"/>
      <name val="宋体"/>
      <charset val="134"/>
    </font>
    <font>
      <sz val="12"/>
      <name val="Times New Roman"/>
      <charset val="0"/>
    </font>
    <font>
      <b/>
      <sz val="10"/>
      <name val="宋体"/>
      <charset val="134"/>
    </font>
    <font>
      <b/>
      <sz val="10"/>
      <name val="Times New Roman"/>
      <charset val="0"/>
    </font>
    <font>
      <sz val="12"/>
      <color indexed="8"/>
      <name val="Arial Narrow"/>
      <charset val="0"/>
    </font>
    <font>
      <b/>
      <sz val="22"/>
      <name val="宋体"/>
      <charset val="134"/>
    </font>
    <font>
      <sz val="12"/>
      <name val="Arial Narrow"/>
      <charset val="0"/>
    </font>
    <font>
      <b/>
      <sz val="14"/>
      <name val="宋体"/>
      <charset val="134"/>
    </font>
    <font>
      <b/>
      <sz val="20"/>
      <name val="宋体"/>
      <charset val="134"/>
    </font>
    <font>
      <b/>
      <sz val="11"/>
      <name val="宋体"/>
      <charset val="134"/>
    </font>
    <font>
      <sz val="20"/>
      <name val="黑体"/>
      <charset val="134"/>
    </font>
    <font>
      <sz val="12"/>
      <name val="黑体"/>
      <charset val="134"/>
    </font>
    <font>
      <b/>
      <sz val="12"/>
      <name val="宋体"/>
      <charset val="134"/>
    </font>
    <font>
      <b/>
      <sz val="16"/>
      <name val="宋体"/>
      <charset val="134"/>
    </font>
    <font>
      <b/>
      <sz val="11"/>
      <name val="黑体"/>
      <charset val="134"/>
    </font>
    <font>
      <b/>
      <sz val="16"/>
      <name val="黑体"/>
      <charset val="134"/>
    </font>
    <font>
      <sz val="11"/>
      <name val="黑体"/>
      <charset val="134"/>
    </font>
    <font>
      <sz val="22"/>
      <name val="宋体"/>
      <charset val="134"/>
    </font>
    <font>
      <sz val="22"/>
      <name val="黑体"/>
      <charset val="134"/>
    </font>
    <font>
      <sz val="24"/>
      <name val="宋体"/>
      <charset val="134"/>
    </font>
    <font>
      <sz val="24"/>
      <name val="黑体"/>
      <charset val="134"/>
    </font>
    <font>
      <u/>
      <sz val="12"/>
      <color theme="10"/>
      <name val="宋体"/>
      <charset val="134"/>
    </font>
    <font>
      <u/>
      <sz val="11"/>
      <color rgb="FF800080"/>
      <name val="宋体"/>
      <charset val="0"/>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0"/>
    </font>
    <font>
      <sz val="12"/>
      <name val="宋体"/>
      <charset val="0"/>
    </font>
    <font>
      <sz val="10"/>
      <name val="宋体"/>
      <charset val="0"/>
    </font>
    <font>
      <b/>
      <sz val="18"/>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medium">
        <color rgb="FF000000"/>
      </top>
      <bottom/>
      <diagonal/>
    </border>
    <border>
      <left style="thin">
        <color rgb="FF000000"/>
      </left>
      <right style="thin">
        <color rgb="FF000000"/>
      </right>
      <top style="medium">
        <color rgb="FF000000"/>
      </top>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right/>
      <top/>
      <bottom style="thin">
        <color indexed="8"/>
      </bottom>
      <diagonal/>
    </border>
    <border>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auto="1"/>
      </right>
      <top style="thin">
        <color indexed="8"/>
      </top>
      <bottom/>
      <diagonal/>
    </border>
    <border>
      <left style="thin">
        <color auto="1"/>
      </left>
      <right style="thin">
        <color auto="1"/>
      </right>
      <top style="thin">
        <color indexed="8"/>
      </top>
      <bottom/>
      <diagonal/>
    </border>
    <border>
      <left style="thin">
        <color indexed="8"/>
      </left>
      <right style="thin">
        <color auto="1"/>
      </right>
      <top style="thin">
        <color indexed="8"/>
      </top>
      <bottom style="thin">
        <color indexed="8"/>
      </bottom>
      <diagonal/>
    </border>
    <border>
      <left style="thin">
        <color indexed="8"/>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auto="1"/>
      </left>
      <right/>
      <top style="thin">
        <color auto="1"/>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alignment vertical="center"/>
    </xf>
    <xf numFmtId="0" fontId="0" fillId="3" borderId="28" applyNumberFormat="0" applyFon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29" applyNumberFormat="0" applyFill="0" applyAlignment="0" applyProtection="0">
      <alignment vertical="center"/>
    </xf>
    <xf numFmtId="0" fontId="46" fillId="0" borderId="30" applyNumberFormat="0" applyFill="0" applyAlignment="0" applyProtection="0">
      <alignment vertical="center"/>
    </xf>
    <xf numFmtId="0" fontId="47" fillId="0" borderId="31" applyNumberFormat="0" applyFill="0" applyAlignment="0" applyProtection="0">
      <alignment vertical="center"/>
    </xf>
    <xf numFmtId="0" fontId="47" fillId="0" borderId="0" applyNumberFormat="0" applyFill="0" applyBorder="0" applyAlignment="0" applyProtection="0">
      <alignment vertical="center"/>
    </xf>
    <xf numFmtId="0" fontId="48" fillId="4" borderId="32" applyNumberFormat="0" applyAlignment="0" applyProtection="0">
      <alignment vertical="center"/>
    </xf>
    <xf numFmtId="0" fontId="49" fillId="5" borderId="33" applyNumberFormat="0" applyAlignment="0" applyProtection="0">
      <alignment vertical="center"/>
    </xf>
    <xf numFmtId="0" fontId="50" fillId="5" borderId="32" applyNumberFormat="0" applyAlignment="0" applyProtection="0">
      <alignment vertical="center"/>
    </xf>
    <xf numFmtId="0" fontId="51" fillId="6" borderId="34" applyNumberFormat="0" applyAlignment="0" applyProtection="0">
      <alignment vertical="center"/>
    </xf>
    <xf numFmtId="0" fontId="52" fillId="0" borderId="35" applyNumberFormat="0" applyFill="0" applyAlignment="0" applyProtection="0">
      <alignment vertical="center"/>
    </xf>
    <xf numFmtId="0" fontId="53" fillId="0" borderId="36" applyNumberFormat="0" applyFill="0" applyAlignment="0" applyProtection="0">
      <alignment vertical="center"/>
    </xf>
    <xf numFmtId="0" fontId="54" fillId="7"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8" fillId="11" borderId="0" applyNumberFormat="0" applyBorder="0" applyAlignment="0" applyProtection="0">
      <alignment vertical="center"/>
    </xf>
    <xf numFmtId="0" fontId="58" fillId="12" borderId="0" applyNumberFormat="0" applyBorder="0" applyAlignment="0" applyProtection="0">
      <alignment vertical="center"/>
    </xf>
    <xf numFmtId="0" fontId="57" fillId="13" borderId="0" applyNumberFormat="0" applyBorder="0" applyAlignment="0" applyProtection="0">
      <alignment vertical="center"/>
    </xf>
    <xf numFmtId="0" fontId="57" fillId="14" borderId="0" applyNumberFormat="0" applyBorder="0" applyAlignment="0" applyProtection="0">
      <alignment vertical="center"/>
    </xf>
    <xf numFmtId="0" fontId="58" fillId="15" borderId="0" applyNumberFormat="0" applyBorder="0" applyAlignment="0" applyProtection="0">
      <alignment vertical="center"/>
    </xf>
    <xf numFmtId="0" fontId="58" fillId="16" borderId="0" applyNumberFormat="0" applyBorder="0" applyAlignment="0" applyProtection="0">
      <alignment vertical="center"/>
    </xf>
    <xf numFmtId="0" fontId="57" fillId="17" borderId="0" applyNumberFormat="0" applyBorder="0" applyAlignment="0" applyProtection="0">
      <alignment vertical="center"/>
    </xf>
    <xf numFmtId="0" fontId="57" fillId="18" borderId="0" applyNumberFormat="0" applyBorder="0" applyAlignment="0" applyProtection="0">
      <alignment vertical="center"/>
    </xf>
    <xf numFmtId="0" fontId="58" fillId="19" borderId="0" applyNumberFormat="0" applyBorder="0" applyAlignment="0" applyProtection="0">
      <alignment vertical="center"/>
    </xf>
    <xf numFmtId="0" fontId="58" fillId="20" borderId="0" applyNumberFormat="0" applyBorder="0" applyAlignment="0" applyProtection="0">
      <alignment vertical="center"/>
    </xf>
    <xf numFmtId="0" fontId="57" fillId="21" borderId="0" applyNumberFormat="0" applyBorder="0" applyAlignment="0" applyProtection="0">
      <alignment vertical="center"/>
    </xf>
    <xf numFmtId="0" fontId="57" fillId="22" borderId="0" applyNumberFormat="0" applyBorder="0" applyAlignment="0" applyProtection="0">
      <alignment vertical="center"/>
    </xf>
    <xf numFmtId="0" fontId="58" fillId="23" borderId="0" applyNumberFormat="0" applyBorder="0" applyAlignment="0" applyProtection="0">
      <alignment vertical="center"/>
    </xf>
    <xf numFmtId="0" fontId="58" fillId="24" borderId="0" applyNumberFormat="0" applyBorder="0" applyAlignment="0" applyProtection="0">
      <alignment vertical="center"/>
    </xf>
    <xf numFmtId="0" fontId="57" fillId="25" borderId="0" applyNumberFormat="0" applyBorder="0" applyAlignment="0" applyProtection="0">
      <alignment vertical="center"/>
    </xf>
    <xf numFmtId="0" fontId="57" fillId="26" borderId="0" applyNumberFormat="0" applyBorder="0" applyAlignment="0" applyProtection="0">
      <alignment vertical="center"/>
    </xf>
    <xf numFmtId="0" fontId="58" fillId="27" borderId="0" applyNumberFormat="0" applyBorder="0" applyAlignment="0" applyProtection="0">
      <alignment vertical="center"/>
    </xf>
    <xf numFmtId="0" fontId="58" fillId="28" borderId="0" applyNumberFormat="0" applyBorder="0" applyAlignment="0" applyProtection="0">
      <alignment vertical="center"/>
    </xf>
    <xf numFmtId="0" fontId="57" fillId="29" borderId="0" applyNumberFormat="0" applyBorder="0" applyAlignment="0" applyProtection="0">
      <alignment vertical="center"/>
    </xf>
    <xf numFmtId="0" fontId="57" fillId="30" borderId="0" applyNumberFormat="0" applyBorder="0" applyAlignment="0" applyProtection="0">
      <alignment vertical="center"/>
    </xf>
    <xf numFmtId="0" fontId="58" fillId="31" borderId="0" applyNumberFormat="0" applyBorder="0" applyAlignment="0" applyProtection="0">
      <alignment vertical="center"/>
    </xf>
    <xf numFmtId="0" fontId="58" fillId="32" borderId="0" applyNumberFormat="0" applyBorder="0" applyAlignment="0" applyProtection="0">
      <alignment vertical="center"/>
    </xf>
    <xf numFmtId="0" fontId="57" fillId="33" borderId="0" applyNumberFormat="0" applyBorder="0" applyAlignment="0" applyProtection="0">
      <alignment vertical="center"/>
    </xf>
    <xf numFmtId="0" fontId="0" fillId="0" borderId="0"/>
    <xf numFmtId="0" fontId="0" fillId="0" borderId="0"/>
    <xf numFmtId="0" fontId="20" fillId="0" borderId="0"/>
    <xf numFmtId="0" fontId="17" fillId="0" borderId="0"/>
    <xf numFmtId="0" fontId="0" fillId="0" borderId="0"/>
    <xf numFmtId="0" fontId="0" fillId="0" borderId="0"/>
    <xf numFmtId="0" fontId="0" fillId="0" borderId="0"/>
    <xf numFmtId="0" fontId="0" fillId="0" borderId="0"/>
    <xf numFmtId="0" fontId="59" fillId="0" borderId="0"/>
    <xf numFmtId="0" fontId="0" fillId="0" borderId="0"/>
    <xf numFmtId="0" fontId="17" fillId="0" borderId="0"/>
    <xf numFmtId="0" fontId="0" fillId="0" borderId="0"/>
    <xf numFmtId="0" fontId="17" fillId="0" borderId="0"/>
  </cellStyleXfs>
  <cellXfs count="231">
    <xf numFmtId="0" fontId="0" fillId="0" borderId="0" xfId="0"/>
    <xf numFmtId="0" fontId="1" fillId="0" borderId="0" xfId="0" applyFont="1" applyFill="1" applyAlignment="1"/>
    <xf numFmtId="0" fontId="2" fillId="0" borderId="0" xfId="0" applyFont="1" applyFill="1" applyAlignment="1"/>
    <xf numFmtId="0" fontId="1" fillId="0" borderId="0" xfId="0" applyFont="1" applyFill="1" applyAlignment="1">
      <alignment horizontal="center" vertical="center"/>
    </xf>
    <xf numFmtId="0" fontId="3" fillId="0" borderId="0" xfId="0" applyFont="1" applyFill="1" applyAlignment="1"/>
    <xf numFmtId="0" fontId="2" fillId="0" borderId="0" xfId="60" applyFont="1" applyFill="1" applyAlignment="1">
      <alignment horizontal="center" vertical="center"/>
    </xf>
    <xf numFmtId="0" fontId="1" fillId="0" borderId="0" xfId="60" applyFont="1" applyFill="1" applyAlignment="1">
      <alignment horizontal="left" vertical="center"/>
    </xf>
    <xf numFmtId="176" fontId="4" fillId="0" borderId="0" xfId="60" applyNumberFormat="1" applyFont="1" applyFill="1" applyAlignment="1">
      <alignment horizontal="center" vertical="center" wrapText="1"/>
    </xf>
    <xf numFmtId="0" fontId="3" fillId="0" borderId="0" xfId="60" applyFont="1" applyFill="1" applyAlignment="1">
      <alignment horizontal="right" wrapText="1"/>
    </xf>
    <xf numFmtId="0" fontId="1" fillId="0" borderId="1" xfId="60" applyFont="1" applyFill="1" applyBorder="1" applyAlignment="1">
      <alignment horizontal="center" vertical="center"/>
    </xf>
    <xf numFmtId="0" fontId="3" fillId="0" borderId="2" xfId="60" applyFont="1" applyFill="1" applyBorder="1" applyAlignment="1">
      <alignment horizontal="center" vertical="center" wrapText="1"/>
    </xf>
    <xf numFmtId="0" fontId="3" fillId="0" borderId="1" xfId="60" applyFont="1" applyFill="1" applyBorder="1" applyAlignment="1">
      <alignment horizontal="center" vertical="center" wrapText="1"/>
    </xf>
    <xf numFmtId="177" fontId="3" fillId="0" borderId="2" xfId="60" applyNumberFormat="1" applyFont="1" applyFill="1" applyBorder="1" applyAlignment="1" applyProtection="1">
      <alignment horizontal="center" vertical="center" wrapText="1"/>
    </xf>
    <xf numFmtId="0" fontId="1" fillId="0" borderId="3" xfId="60" applyNumberFormat="1" applyFont="1" applyFill="1" applyBorder="1" applyAlignment="1">
      <alignment horizontal="center" vertical="center"/>
    </xf>
    <xf numFmtId="0" fontId="3" fillId="0" borderId="2" xfId="60" applyFont="1" applyFill="1" applyBorder="1" applyAlignment="1">
      <alignment horizontal="left" vertical="center" wrapText="1"/>
    </xf>
    <xf numFmtId="0" fontId="5" fillId="0" borderId="3" xfId="60" applyNumberFormat="1" applyFont="1" applyFill="1" applyBorder="1" applyAlignment="1">
      <alignment horizontal="center" vertical="center"/>
    </xf>
    <xf numFmtId="0" fontId="3" fillId="0" borderId="2" xfId="0" applyFont="1" applyFill="1" applyBorder="1" applyAlignment="1">
      <alignment wrapText="1"/>
    </xf>
    <xf numFmtId="0" fontId="5" fillId="0" borderId="2" xfId="60" applyNumberFormat="1" applyFont="1" applyFill="1" applyBorder="1" applyAlignment="1">
      <alignment horizontal="center" vertical="center"/>
    </xf>
    <xf numFmtId="0" fontId="1" fillId="0" borderId="0" xfId="0" applyFont="1" applyFill="1" applyAlignment="1">
      <alignment horizontal="left" wrapText="1"/>
    </xf>
    <xf numFmtId="176" fontId="1" fillId="0" borderId="0" xfId="0" applyNumberFormat="1" applyFont="1" applyFill="1" applyAlignment="1">
      <alignment horizontal="center" vertical="center" wrapText="1"/>
    </xf>
    <xf numFmtId="0" fontId="3" fillId="0" borderId="0" xfId="0" applyFont="1" applyFill="1" applyAlignment="1">
      <alignment wrapText="1"/>
    </xf>
    <xf numFmtId="0" fontId="1" fillId="0" borderId="0" xfId="0" applyFont="1" applyFill="1" applyAlignment="1">
      <alignment horizontal="left"/>
    </xf>
    <xf numFmtId="0" fontId="6" fillId="0" borderId="0" xfId="0" applyFont="1" applyFill="1"/>
    <xf numFmtId="0" fontId="7" fillId="0" borderId="0" xfId="0" applyFont="1" applyFill="1"/>
    <xf numFmtId="0" fontId="8" fillId="0" borderId="0" xfId="0" applyFont="1" applyFill="1" applyBorder="1" applyAlignment="1">
      <alignment horizontal="center" vertical="center" wrapText="1"/>
    </xf>
    <xf numFmtId="0" fontId="9" fillId="0" borderId="0" xfId="0" applyFont="1" applyFill="1" applyAlignment="1">
      <alignment vertical="center"/>
    </xf>
    <xf numFmtId="0" fontId="10" fillId="0" borderId="0" xfId="0" applyFont="1" applyFill="1" applyBorder="1" applyAlignment="1">
      <alignment horizontal="right"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2" fillId="0" borderId="2" xfId="0" applyFont="1" applyFill="1" applyBorder="1" applyAlignment="1">
      <alignment horizontal="left" vertical="center" wrapText="1"/>
    </xf>
    <xf numFmtId="4" fontId="12" fillId="0" borderId="2" xfId="0" applyNumberFormat="1" applyFont="1" applyFill="1" applyBorder="1" applyAlignment="1">
      <alignment horizontal="right" vertical="center" wrapText="1"/>
    </xf>
    <xf numFmtId="0" fontId="11" fillId="0" borderId="6" xfId="0" applyFont="1" applyFill="1" applyBorder="1" applyAlignment="1">
      <alignment vertical="center" wrapText="1"/>
    </xf>
    <xf numFmtId="0" fontId="11" fillId="0" borderId="7" xfId="0" applyFont="1" applyFill="1" applyBorder="1" applyAlignment="1">
      <alignment vertical="center" wrapText="1"/>
    </xf>
    <xf numFmtId="0" fontId="11" fillId="0" borderId="8" xfId="0" applyFont="1" applyFill="1" applyBorder="1" applyAlignment="1">
      <alignment vertical="center" wrapText="1"/>
    </xf>
    <xf numFmtId="0" fontId="12" fillId="0" borderId="9" xfId="0" applyFont="1" applyFill="1" applyBorder="1" applyAlignment="1">
      <alignment vertical="center" wrapText="1"/>
    </xf>
    <xf numFmtId="0" fontId="12" fillId="0" borderId="10" xfId="0" applyFont="1" applyFill="1" applyBorder="1" applyAlignment="1">
      <alignment vertical="center" wrapText="1"/>
    </xf>
    <xf numFmtId="178" fontId="12" fillId="0" borderId="10" xfId="0" applyNumberFormat="1" applyFont="1" applyFill="1" applyBorder="1" applyAlignment="1">
      <alignment vertical="center" wrapText="1"/>
    </xf>
    <xf numFmtId="4" fontId="12" fillId="0" borderId="10" xfId="0" applyNumberFormat="1" applyFont="1" applyFill="1" applyBorder="1" applyAlignment="1">
      <alignment vertical="center" wrapText="1"/>
    </xf>
    <xf numFmtId="0" fontId="12" fillId="0" borderId="11" xfId="0" applyFont="1" applyFill="1" applyBorder="1" applyAlignment="1">
      <alignment horizontal="left" vertical="center" wrapText="1"/>
    </xf>
    <xf numFmtId="0" fontId="13" fillId="0" borderId="0" xfId="0" applyFont="1" applyFill="1"/>
    <xf numFmtId="0" fontId="14" fillId="0" borderId="0" xfId="0" applyFont="1" applyFill="1"/>
    <xf numFmtId="0" fontId="15" fillId="0" borderId="0" xfId="0" applyFont="1" applyFill="1" applyAlignment="1">
      <alignment horizontal="center" vertical="center"/>
    </xf>
    <xf numFmtId="0" fontId="16" fillId="0" borderId="0" xfId="0" applyFont="1" applyFill="1" applyAlignment="1">
      <alignment horizontal="center" vertical="center"/>
    </xf>
    <xf numFmtId="0" fontId="17" fillId="0" borderId="0" xfId="0" applyFont="1" applyFill="1" applyAlignment="1">
      <alignment horizontal="left" vertical="center"/>
    </xf>
    <xf numFmtId="0" fontId="0" fillId="0" borderId="2" xfId="0" applyFont="1" applyFill="1" applyBorder="1" applyAlignment="1">
      <alignment horizontal="center" vertical="center"/>
    </xf>
    <xf numFmtId="0" fontId="13" fillId="0" borderId="2" xfId="0" applyFont="1" applyFill="1" applyBorder="1" applyAlignment="1">
      <alignment horizontal="center" vertical="center"/>
    </xf>
    <xf numFmtId="0" fontId="17" fillId="0" borderId="0" xfId="0" applyFont="1" applyFill="1" applyBorder="1" applyAlignment="1">
      <alignment horizontal="left" vertical="center"/>
    </xf>
    <xf numFmtId="0" fontId="18" fillId="0" borderId="0" xfId="0" applyFont="1" applyFill="1" applyBorder="1" applyAlignment="1">
      <alignment horizontal="left" vertical="center"/>
    </xf>
    <xf numFmtId="0" fontId="17" fillId="0" borderId="0" xfId="0" applyFont="1" applyFill="1" applyAlignment="1">
      <alignment horizontal="right" vertical="center"/>
    </xf>
    <xf numFmtId="0" fontId="0" fillId="0" borderId="1"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0" xfId="53" applyFont="1" applyFill="1"/>
    <xf numFmtId="0" fontId="19" fillId="0" borderId="0" xfId="51" applyFont="1" applyFill="1" applyBorder="1" applyAlignment="1">
      <alignment horizontal="center" vertical="center"/>
    </xf>
    <xf numFmtId="0" fontId="20" fillId="0" borderId="0" xfId="51" applyFont="1" applyFill="1" applyBorder="1" applyAlignment="1">
      <alignment horizontal="center" vertical="center"/>
    </xf>
    <xf numFmtId="0" fontId="17" fillId="0" borderId="0" xfId="51" applyFont="1" applyFill="1" applyBorder="1" applyAlignment="1">
      <alignment horizontal="right" vertical="center"/>
    </xf>
    <xf numFmtId="0" fontId="17" fillId="0" borderId="2" xfId="51" applyFont="1" applyFill="1" applyBorder="1" applyAlignment="1">
      <alignment horizontal="center" vertical="center"/>
    </xf>
    <xf numFmtId="0" fontId="17" fillId="0" borderId="2" xfId="51" applyFont="1" applyFill="1" applyBorder="1" applyAlignment="1">
      <alignment horizontal="left" vertical="center"/>
    </xf>
    <xf numFmtId="179" fontId="18" fillId="0" borderId="2" xfId="51" applyNumberFormat="1" applyFont="1" applyFill="1" applyBorder="1" applyAlignment="1">
      <alignment horizontal="center" vertical="center"/>
    </xf>
    <xf numFmtId="180" fontId="18" fillId="0" borderId="2" xfId="51" applyNumberFormat="1" applyFont="1" applyFill="1" applyBorder="1" applyAlignment="1">
      <alignment horizontal="center" vertical="center"/>
    </xf>
    <xf numFmtId="0" fontId="17" fillId="0" borderId="2" xfId="51" applyFont="1" applyFill="1" applyBorder="1" applyAlignment="1">
      <alignment vertical="center"/>
    </xf>
    <xf numFmtId="176" fontId="18" fillId="0" borderId="2" xfId="51" applyNumberFormat="1" applyFont="1" applyFill="1" applyBorder="1" applyAlignment="1">
      <alignment horizontal="center" vertical="center"/>
    </xf>
    <xf numFmtId="0" fontId="18" fillId="0" borderId="2" xfId="51" applyFont="1" applyFill="1" applyBorder="1" applyAlignment="1">
      <alignment vertical="center"/>
    </xf>
    <xf numFmtId="0" fontId="21" fillId="0" borderId="2" xfId="51" applyFont="1" applyFill="1" applyBorder="1" applyAlignment="1">
      <alignment vertical="center"/>
    </xf>
    <xf numFmtId="176" fontId="22" fillId="0" borderId="2" xfId="51" applyNumberFormat="1" applyFont="1" applyFill="1" applyBorder="1" applyAlignment="1">
      <alignment horizontal="center" vertical="center"/>
    </xf>
    <xf numFmtId="0" fontId="17" fillId="0" borderId="13" xfId="55" applyFont="1" applyFill="1" applyBorder="1" applyAlignment="1">
      <alignment vertical="center" wrapText="1"/>
    </xf>
    <xf numFmtId="31" fontId="0" fillId="0" borderId="0" xfId="53" applyNumberFormat="1" applyFont="1" applyFill="1"/>
    <xf numFmtId="0" fontId="17" fillId="0" borderId="0" xfId="53" applyFont="1" applyFill="1"/>
    <xf numFmtId="0" fontId="0" fillId="0" borderId="0" xfId="53" applyFill="1"/>
    <xf numFmtId="180" fontId="0" fillId="0" borderId="0" xfId="53" applyNumberFormat="1" applyFill="1"/>
    <xf numFmtId="0" fontId="16" fillId="0" borderId="0" xfId="51" applyFont="1" applyFill="1" applyBorder="1" applyAlignment="1">
      <alignment horizontal="center" vertical="center"/>
    </xf>
    <xf numFmtId="31" fontId="23" fillId="0" borderId="14" xfId="61" applyNumberFormat="1" applyFont="1" applyFill="1" applyBorder="1" applyAlignment="1" applyProtection="1">
      <alignment horizontal="right" vertical="center"/>
    </xf>
    <xf numFmtId="0" fontId="18" fillId="0" borderId="2" xfId="51" applyFont="1" applyFill="1" applyBorder="1" applyAlignment="1">
      <alignment horizontal="center" vertical="center"/>
    </xf>
    <xf numFmtId="180" fontId="18" fillId="0" borderId="2" xfId="51" applyNumberFormat="1" applyFont="1" applyFill="1" applyBorder="1" applyAlignment="1">
      <alignment horizontal="left" vertical="center"/>
    </xf>
    <xf numFmtId="0" fontId="22" fillId="0" borderId="2" xfId="51" applyFont="1" applyFill="1" applyBorder="1" applyAlignment="1">
      <alignment vertical="center"/>
    </xf>
    <xf numFmtId="31" fontId="17" fillId="0" borderId="0" xfId="53" applyNumberFormat="1" applyFont="1" applyFill="1"/>
    <xf numFmtId="0" fontId="17" fillId="0" borderId="0" xfId="0" applyFont="1" applyFill="1"/>
    <xf numFmtId="0" fontId="0" fillId="0" borderId="0" xfId="0" applyFont="1" applyFill="1"/>
    <xf numFmtId="0" fontId="0" fillId="0" borderId="0" xfId="52" applyNumberFormat="1" applyFont="1" applyFill="1" applyBorder="1" applyAlignment="1" applyProtection="1">
      <alignment vertical="center"/>
    </xf>
    <xf numFmtId="0" fontId="17" fillId="0" borderId="0" xfId="52" applyNumberFormat="1" applyFont="1" applyFill="1" applyBorder="1" applyAlignment="1" applyProtection="1"/>
    <xf numFmtId="0" fontId="17" fillId="0" borderId="0" xfId="52" applyNumberFormat="1" applyFont="1" applyFill="1" applyBorder="1" applyAlignment="1" applyProtection="1">
      <alignment horizontal="right" vertical="center"/>
    </xf>
    <xf numFmtId="0" fontId="24" fillId="0" borderId="0" xfId="52" applyNumberFormat="1" applyFont="1" applyFill="1" applyBorder="1" applyAlignment="1" applyProtection="1">
      <alignment horizontal="center" vertical="center"/>
    </xf>
    <xf numFmtId="0" fontId="25" fillId="0" borderId="15" xfId="52" applyNumberFormat="1" applyFont="1" applyFill="1" applyBorder="1" applyAlignment="1" applyProtection="1">
      <alignment vertical="center"/>
    </xf>
    <xf numFmtId="0" fontId="25" fillId="0" borderId="0" xfId="52" applyNumberFormat="1" applyFont="1" applyFill="1" applyBorder="1" applyAlignment="1" applyProtection="1">
      <alignment vertical="center"/>
    </xf>
    <xf numFmtId="0" fontId="14" fillId="0" borderId="15" xfId="52" applyNumberFormat="1" applyFont="1" applyFill="1" applyBorder="1" applyAlignment="1" applyProtection="1">
      <alignment horizontal="left" vertical="center"/>
    </xf>
    <xf numFmtId="0" fontId="0" fillId="0" borderId="2" xfId="56" applyNumberFormat="1" applyFont="1" applyFill="1" applyBorder="1" applyAlignment="1" applyProtection="1">
      <alignment horizontal="center" vertical="center"/>
    </xf>
    <xf numFmtId="0" fontId="0" fillId="0" borderId="16" xfId="56" applyNumberFormat="1" applyFont="1" applyFill="1" applyBorder="1" applyAlignment="1" applyProtection="1">
      <alignment horizontal="center" vertical="center" wrapText="1"/>
    </xf>
    <xf numFmtId="0" fontId="0" fillId="0" borderId="17" xfId="59" applyNumberFormat="1" applyFont="1" applyFill="1" applyBorder="1" applyAlignment="1" applyProtection="1">
      <alignment horizontal="center" vertical="center" wrapText="1"/>
    </xf>
    <xf numFmtId="0" fontId="0" fillId="0" borderId="18" xfId="59" applyNumberFormat="1" applyFont="1" applyFill="1" applyBorder="1" applyAlignment="1" applyProtection="1">
      <alignment horizontal="center" vertical="center" wrapText="1"/>
    </xf>
    <xf numFmtId="0" fontId="0" fillId="0" borderId="19" xfId="56" applyNumberFormat="1" applyFont="1" applyFill="1" applyBorder="1" applyAlignment="1" applyProtection="1">
      <alignment horizontal="center" vertical="center" wrapText="1"/>
    </xf>
    <xf numFmtId="0" fontId="0" fillId="0" borderId="2" xfId="56" applyNumberFormat="1" applyFont="1" applyFill="1" applyBorder="1" applyAlignment="1" applyProtection="1">
      <alignment horizontal="center" vertical="center" wrapText="1"/>
    </xf>
    <xf numFmtId="0" fontId="0" fillId="0" borderId="20" xfId="56" applyNumberFormat="1" applyFont="1" applyFill="1" applyBorder="1" applyAlignment="1" applyProtection="1">
      <alignment horizontal="center" vertical="center" wrapText="1"/>
    </xf>
    <xf numFmtId="0" fontId="0" fillId="0" borderId="21" xfId="56" applyNumberFormat="1" applyFont="1" applyFill="1" applyBorder="1" applyAlignment="1" applyProtection="1">
      <alignment horizontal="center" vertical="center" wrapText="1"/>
    </xf>
    <xf numFmtId="0" fontId="0" fillId="0" borderId="3" xfId="56" applyNumberFormat="1" applyFont="1" applyFill="1" applyBorder="1" applyAlignment="1" applyProtection="1">
      <alignment horizontal="center" vertical="center" wrapText="1"/>
    </xf>
    <xf numFmtId="0" fontId="0" fillId="0" borderId="18" xfId="59" applyNumberFormat="1" applyFont="1" applyFill="1" applyBorder="1" applyAlignment="1" applyProtection="1">
      <alignment horizontal="left" vertical="center"/>
    </xf>
    <xf numFmtId="181" fontId="0" fillId="0" borderId="18" xfId="59" applyNumberFormat="1" applyFont="1" applyFill="1" applyBorder="1" applyAlignment="1" applyProtection="1">
      <alignment horizontal="right" vertical="center"/>
    </xf>
    <xf numFmtId="182" fontId="0" fillId="0" borderId="0" xfId="0" applyNumberFormat="1" applyFont="1" applyFill="1"/>
    <xf numFmtId="0" fontId="0" fillId="0" borderId="2" xfId="56" applyNumberFormat="1" applyFont="1" applyFill="1" applyBorder="1" applyAlignment="1" applyProtection="1">
      <alignment vertical="center"/>
    </xf>
    <xf numFmtId="0" fontId="0" fillId="0" borderId="22" xfId="59" applyNumberFormat="1" applyFont="1" applyFill="1" applyBorder="1" applyAlignment="1" applyProtection="1">
      <alignment vertical="center"/>
    </xf>
    <xf numFmtId="0" fontId="0" fillId="0" borderId="18" xfId="59" applyNumberFormat="1" applyFont="1" applyFill="1" applyBorder="1" applyAlignment="1" applyProtection="1">
      <alignment vertical="center"/>
    </xf>
    <xf numFmtId="183" fontId="0" fillId="0" borderId="18" xfId="59" applyNumberFormat="1" applyFont="1" applyFill="1" applyBorder="1" applyAlignment="1" applyProtection="1">
      <alignment horizontal="right" vertical="center"/>
    </xf>
    <xf numFmtId="0" fontId="0" fillId="0" borderId="2" xfId="56" applyFont="1" applyFill="1" applyBorder="1"/>
    <xf numFmtId="184" fontId="0" fillId="0" borderId="2" xfId="56" applyNumberFormat="1" applyFont="1" applyFill="1" applyBorder="1"/>
    <xf numFmtId="0" fontId="0" fillId="0" borderId="13" xfId="56" applyFont="1" applyFill="1" applyBorder="1" applyAlignment="1">
      <alignment horizontal="left" vertical="center" wrapText="1" shrinkToFit="1"/>
    </xf>
    <xf numFmtId="0" fontId="0" fillId="0" borderId="15" xfId="52" applyNumberFormat="1" applyFont="1" applyFill="1" applyBorder="1" applyAlignment="1" applyProtection="1">
      <alignment vertical="center"/>
    </xf>
    <xf numFmtId="0" fontId="14" fillId="0" borderId="15" xfId="52" applyNumberFormat="1" applyFont="1" applyFill="1" applyBorder="1" applyAlignment="1" applyProtection="1">
      <alignment horizontal="right" vertical="center"/>
    </xf>
    <xf numFmtId="0" fontId="0" fillId="0" borderId="18" xfId="59" applyNumberFormat="1" applyFont="1" applyFill="1" applyBorder="1" applyAlignment="1" applyProtection="1">
      <alignment horizontal="center" vertical="center"/>
    </xf>
    <xf numFmtId="0" fontId="0" fillId="0" borderId="23" xfId="56" applyNumberFormat="1" applyFont="1" applyFill="1" applyBorder="1" applyAlignment="1" applyProtection="1">
      <alignment horizontal="left" vertical="center"/>
    </xf>
    <xf numFmtId="183" fontId="0" fillId="0" borderId="18" xfId="59" applyNumberFormat="1" applyFont="1" applyFill="1" applyBorder="1" applyAlignment="1" applyProtection="1">
      <alignment horizontal="center" vertical="center" wrapText="1"/>
    </xf>
    <xf numFmtId="183" fontId="0" fillId="0" borderId="2" xfId="59" applyNumberFormat="1" applyFont="1" applyFill="1" applyBorder="1" applyAlignment="1" applyProtection="1">
      <alignment horizontal="right" vertical="center"/>
    </xf>
    <xf numFmtId="181" fontId="0" fillId="0" borderId="0" xfId="0" applyNumberFormat="1" applyFont="1" applyFill="1"/>
    <xf numFmtId="181" fontId="0" fillId="0" borderId="24" xfId="59" applyNumberFormat="1" applyFont="1" applyFill="1" applyBorder="1" applyAlignment="1" applyProtection="1">
      <alignment horizontal="right" vertical="center"/>
    </xf>
    <xf numFmtId="0" fontId="0" fillId="0" borderId="25" xfId="59" applyNumberFormat="1" applyFont="1" applyFill="1" applyBorder="1" applyAlignment="1" applyProtection="1">
      <alignment vertical="center"/>
    </xf>
    <xf numFmtId="181" fontId="0" fillId="0" borderId="2" xfId="59" applyNumberFormat="1" applyFont="1" applyFill="1" applyBorder="1" applyAlignment="1" applyProtection="1">
      <alignment horizontal="right" vertical="center"/>
    </xf>
    <xf numFmtId="181" fontId="0" fillId="0" borderId="16" xfId="59" applyNumberFormat="1" applyFont="1" applyFill="1" applyBorder="1" applyAlignment="1" applyProtection="1">
      <alignment horizontal="right" vertical="center"/>
    </xf>
    <xf numFmtId="0" fontId="0" fillId="0" borderId="25" xfId="56" applyNumberFormat="1" applyFont="1" applyFill="1" applyBorder="1" applyAlignment="1" applyProtection="1">
      <alignment vertical="center"/>
    </xf>
    <xf numFmtId="0" fontId="0" fillId="0" borderId="2" xfId="0" applyFont="1" applyFill="1" applyBorder="1"/>
    <xf numFmtId="183" fontId="0" fillId="0" borderId="17" xfId="59" applyNumberFormat="1" applyFont="1" applyFill="1" applyBorder="1" applyAlignment="1" applyProtection="1">
      <alignment horizontal="right" vertical="center"/>
    </xf>
    <xf numFmtId="0" fontId="19" fillId="0" borderId="0" xfId="0" applyNumberFormat="1" applyFont="1" applyFill="1" applyAlignment="1" applyProtection="1">
      <alignment horizontal="center" vertical="center"/>
    </xf>
    <xf numFmtId="0" fontId="17" fillId="0" borderId="14" xfId="0" applyNumberFormat="1" applyFont="1" applyFill="1" applyBorder="1" applyAlignment="1" applyProtection="1">
      <alignment horizontal="right" vertical="center"/>
    </xf>
    <xf numFmtId="0" fontId="21" fillId="0" borderId="2" xfId="58" applyNumberFormat="1" applyFont="1" applyFill="1" applyBorder="1" applyAlignment="1" applyProtection="1">
      <alignment horizontal="center" vertical="center"/>
    </xf>
    <xf numFmtId="0" fontId="17" fillId="0" borderId="2" xfId="58" applyNumberFormat="1" applyFont="1" applyFill="1" applyBorder="1" applyAlignment="1" applyProtection="1">
      <alignment vertical="center"/>
    </xf>
    <xf numFmtId="3" fontId="17" fillId="0" borderId="2" xfId="58" applyNumberFormat="1" applyFont="1" applyFill="1" applyBorder="1" applyAlignment="1" applyProtection="1">
      <alignment horizontal="right" vertical="center"/>
    </xf>
    <xf numFmtId="0" fontId="17" fillId="0" borderId="2" xfId="58" applyNumberFormat="1" applyFont="1" applyFill="1" applyBorder="1" applyAlignment="1" applyProtection="1">
      <alignment horizontal="right" vertical="center"/>
    </xf>
    <xf numFmtId="0" fontId="17" fillId="0" borderId="14" xfId="0" applyNumberFormat="1" applyFont="1" applyFill="1" applyBorder="1" applyAlignment="1" applyProtection="1">
      <alignment vertical="center"/>
    </xf>
    <xf numFmtId="0" fontId="26" fillId="0" borderId="2" xfId="0" applyNumberFormat="1" applyFont="1" applyFill="1" applyBorder="1" applyAlignment="1" applyProtection="1">
      <alignment horizontal="center" vertical="center"/>
    </xf>
    <xf numFmtId="0" fontId="21" fillId="0" borderId="2" xfId="58" applyNumberFormat="1" applyFont="1" applyFill="1" applyBorder="1" applyAlignment="1" applyProtection="1">
      <alignment vertical="center"/>
    </xf>
    <xf numFmtId="0" fontId="14" fillId="0" borderId="0" xfId="0" applyFont="1" applyFill="1" applyAlignment="1">
      <alignment vertical="center"/>
    </xf>
    <xf numFmtId="0" fontId="0" fillId="0" borderId="0" xfId="0" applyFont="1" applyFill="1" applyAlignment="1"/>
    <xf numFmtId="0" fontId="27" fillId="0" borderId="0" xfId="0" applyFont="1" applyFill="1" applyAlignment="1">
      <alignment horizontal="center" vertical="center"/>
    </xf>
    <xf numFmtId="0" fontId="17" fillId="0" borderId="0" xfId="0" applyFont="1" applyFill="1" applyAlignment="1">
      <alignment horizontal="center" vertical="center"/>
    </xf>
    <xf numFmtId="0" fontId="28" fillId="0" borderId="2" xfId="0" applyFont="1" applyFill="1" applyBorder="1" applyAlignment="1">
      <alignment horizontal="center" vertical="center" wrapText="1"/>
    </xf>
    <xf numFmtId="179" fontId="28" fillId="0" borderId="2" xfId="0" applyNumberFormat="1" applyFont="1" applyFill="1" applyBorder="1" applyAlignment="1">
      <alignment horizontal="center" vertical="center" wrapText="1"/>
    </xf>
    <xf numFmtId="0" fontId="21" fillId="0" borderId="2" xfId="0" applyNumberFormat="1" applyFont="1" applyFill="1" applyBorder="1" applyAlignment="1" applyProtection="1">
      <alignment horizontal="center" vertical="center" wrapText="1"/>
    </xf>
    <xf numFmtId="0" fontId="0" fillId="0" borderId="2" xfId="0" applyFont="1" applyFill="1" applyBorder="1" applyAlignment="1"/>
    <xf numFmtId="0" fontId="21" fillId="0" borderId="2" xfId="0" applyNumberFormat="1" applyFont="1" applyFill="1" applyBorder="1" applyAlignment="1" applyProtection="1">
      <alignment horizontal="left" vertical="center"/>
    </xf>
    <xf numFmtId="0" fontId="17" fillId="0" borderId="2" xfId="0" applyNumberFormat="1" applyFont="1" applyFill="1" applyBorder="1" applyAlignment="1" applyProtection="1">
      <alignment horizontal="left" vertical="center"/>
    </xf>
    <xf numFmtId="0" fontId="19" fillId="0" borderId="0" xfId="0" applyNumberFormat="1" applyFont="1" applyFill="1" applyBorder="1" applyAlignment="1" applyProtection="1">
      <alignment horizontal="center" vertical="center"/>
    </xf>
    <xf numFmtId="0" fontId="17" fillId="0" borderId="0" xfId="0" applyNumberFormat="1" applyFont="1" applyFill="1" applyBorder="1" applyAlignment="1" applyProtection="1">
      <alignment vertical="center"/>
    </xf>
    <xf numFmtId="0" fontId="17" fillId="0" borderId="0" xfId="0" applyNumberFormat="1" applyFont="1" applyFill="1" applyBorder="1" applyAlignment="1" applyProtection="1">
      <alignment horizontal="right" vertical="center"/>
    </xf>
    <xf numFmtId="0" fontId="0" fillId="0" borderId="0" xfId="0" applyFill="1"/>
    <xf numFmtId="0" fontId="29" fillId="0" borderId="0" xfId="0" applyFont="1" applyFill="1" applyAlignment="1">
      <alignment horizontal="center" vertical="center"/>
    </xf>
    <xf numFmtId="31" fontId="17" fillId="0" borderId="0" xfId="0" applyNumberFormat="1" applyFont="1" applyFill="1" applyAlignment="1">
      <alignment horizontal="center" vertical="center"/>
    </xf>
    <xf numFmtId="0" fontId="0" fillId="0" borderId="0" xfId="0" applyFill="1" applyBorder="1" applyAlignment="1">
      <alignment horizontal="right"/>
    </xf>
    <xf numFmtId="0" fontId="0" fillId="0" borderId="2" xfId="0" applyFill="1" applyBorder="1" applyAlignment="1">
      <alignment horizontal="center" vertical="center"/>
    </xf>
    <xf numFmtId="179" fontId="0" fillId="0" borderId="2" xfId="0" applyNumberFormat="1" applyFill="1" applyBorder="1" applyAlignment="1">
      <alignment horizontal="left" vertical="center" indent="2"/>
    </xf>
    <xf numFmtId="0" fontId="0" fillId="0" borderId="2" xfId="0" applyFont="1" applyFill="1" applyBorder="1" applyAlignment="1">
      <alignment horizontal="center" vertical="center" wrapText="1"/>
    </xf>
    <xf numFmtId="0" fontId="0" fillId="0" borderId="2" xfId="0" applyFill="1" applyBorder="1"/>
    <xf numFmtId="179" fontId="0" fillId="0" borderId="2" xfId="0" applyNumberFormat="1" applyFill="1" applyBorder="1" applyAlignment="1">
      <alignment horizontal="left" vertical="center" indent="3"/>
    </xf>
    <xf numFmtId="0" fontId="30" fillId="0" borderId="0" xfId="0" applyFont="1" applyFill="1" applyAlignment="1"/>
    <xf numFmtId="0" fontId="31" fillId="0" borderId="0" xfId="0" applyFont="1" applyFill="1" applyAlignment="1"/>
    <xf numFmtId="0" fontId="32" fillId="0" borderId="0" xfId="0" applyFont="1" applyFill="1" applyAlignment="1">
      <alignment horizontal="center"/>
    </xf>
    <xf numFmtId="31" fontId="14" fillId="0" borderId="0" xfId="0" applyNumberFormat="1" applyFont="1" applyFill="1" applyAlignment="1">
      <alignment vertical="center"/>
    </xf>
    <xf numFmtId="0" fontId="0" fillId="0" borderId="0" xfId="0" applyFont="1" applyFill="1" applyAlignment="1">
      <alignment horizontal="right"/>
    </xf>
    <xf numFmtId="179" fontId="18" fillId="0" borderId="2" xfId="57" applyNumberFormat="1" applyFont="1" applyFill="1" applyBorder="1" applyAlignment="1">
      <alignment horizontal="center" vertical="center" wrapText="1"/>
    </xf>
    <xf numFmtId="0" fontId="33" fillId="0" borderId="0" xfId="49" applyFont="1" applyFill="1"/>
    <xf numFmtId="0" fontId="0" fillId="0" borderId="0" xfId="49" applyFont="1" applyFill="1"/>
    <xf numFmtId="0" fontId="0" fillId="0" borderId="0" xfId="49" applyFont="1" applyFill="1" applyAlignment="1">
      <alignment horizontal="center" vertical="center"/>
    </xf>
    <xf numFmtId="0" fontId="0" fillId="0" borderId="0" xfId="49" applyFont="1" applyFill="1" applyBorder="1" applyAlignment="1"/>
    <xf numFmtId="0" fontId="0" fillId="0" borderId="0" xfId="49" applyFont="1" applyFill="1" applyBorder="1" applyAlignment="1">
      <alignment horizontal="center" vertical="center"/>
    </xf>
    <xf numFmtId="0" fontId="0" fillId="0" borderId="0" xfId="49" applyFont="1" applyFill="1" applyBorder="1"/>
    <xf numFmtId="0" fontId="34" fillId="0" borderId="0" xfId="49" applyFont="1" applyFill="1" applyBorder="1" applyAlignment="1">
      <alignment horizontal="center" vertical="center"/>
    </xf>
    <xf numFmtId="0" fontId="14" fillId="0" borderId="0" xfId="49" applyFont="1" applyFill="1" applyBorder="1" applyAlignment="1">
      <alignment horizontal="right" vertical="center"/>
    </xf>
    <xf numFmtId="0" fontId="35" fillId="0" borderId="2" xfId="49" applyFont="1" applyFill="1" applyBorder="1" applyAlignment="1">
      <alignment horizontal="center" vertical="center"/>
    </xf>
    <xf numFmtId="0" fontId="0" fillId="0" borderId="0" xfId="49" applyFont="1" applyFill="1" applyAlignment="1">
      <alignment vertical="center" wrapText="1"/>
    </xf>
    <xf numFmtId="0" fontId="19" fillId="0" borderId="0" xfId="0" applyFont="1" applyFill="1" applyAlignment="1">
      <alignment horizontal="center" vertical="center" wrapText="1"/>
    </xf>
    <xf numFmtId="0" fontId="21" fillId="2" borderId="26" xfId="0" applyNumberFormat="1" applyFont="1" applyFill="1" applyBorder="1" applyAlignment="1" applyProtection="1">
      <alignment horizontal="center" vertical="center" wrapText="1"/>
    </xf>
    <xf numFmtId="0" fontId="21" fillId="2" borderId="26" xfId="58" applyNumberFormat="1" applyFont="1" applyFill="1" applyBorder="1" applyAlignment="1" applyProtection="1">
      <alignment horizontal="center" vertical="center" wrapText="1"/>
    </xf>
    <xf numFmtId="0" fontId="21" fillId="2" borderId="2" xfId="0" applyNumberFormat="1" applyFont="1" applyFill="1" applyBorder="1" applyAlignment="1" applyProtection="1">
      <alignment horizontal="center" vertical="center" wrapText="1"/>
    </xf>
    <xf numFmtId="0" fontId="21" fillId="2" borderId="27" xfId="0" applyNumberFormat="1" applyFont="1" applyFill="1" applyBorder="1" applyAlignment="1" applyProtection="1">
      <alignment horizontal="center" vertical="center" wrapText="1"/>
    </xf>
    <xf numFmtId="0" fontId="21" fillId="2" borderId="27" xfId="58" applyNumberFormat="1" applyFont="1" applyFill="1" applyBorder="1" applyAlignment="1" applyProtection="1">
      <alignment horizontal="center" vertical="center" wrapText="1"/>
    </xf>
    <xf numFmtId="0" fontId="21" fillId="2" borderId="2" xfId="0" applyNumberFormat="1" applyFont="1" applyFill="1" applyBorder="1" applyAlignment="1" applyProtection="1">
      <alignment horizontal="center" vertical="center"/>
    </xf>
    <xf numFmtId="3" fontId="17" fillId="2" borderId="2" xfId="58" applyNumberFormat="1" applyFont="1" applyFill="1" applyBorder="1" applyAlignment="1" applyProtection="1">
      <alignment horizontal="right" vertical="center"/>
    </xf>
    <xf numFmtId="3" fontId="17" fillId="2" borderId="2" xfId="0" applyNumberFormat="1" applyFont="1" applyFill="1" applyBorder="1" applyAlignment="1" applyProtection="1">
      <alignment horizontal="right" vertical="center"/>
    </xf>
    <xf numFmtId="0" fontId="21" fillId="2" borderId="2" xfId="0" applyNumberFormat="1" applyFont="1" applyFill="1" applyBorder="1" applyAlignment="1" applyProtection="1">
      <alignment horizontal="left" vertical="center"/>
    </xf>
    <xf numFmtId="0" fontId="17" fillId="2" borderId="2" xfId="0" applyNumberFormat="1" applyFont="1" applyFill="1" applyBorder="1" applyAlignment="1" applyProtection="1">
      <alignment horizontal="left" vertical="center"/>
    </xf>
    <xf numFmtId="0" fontId="14" fillId="0" borderId="0" xfId="0" applyFont="1" applyFill="1" applyAlignment="1"/>
    <xf numFmtId="180" fontId="0" fillId="0" borderId="0" xfId="0" applyNumberFormat="1" applyFont="1" applyFill="1"/>
    <xf numFmtId="180" fontId="0" fillId="0" borderId="0" xfId="0" applyNumberFormat="1" applyFont="1" applyFill="1" applyAlignment="1"/>
    <xf numFmtId="176" fontId="0" fillId="0" borderId="0" xfId="0" applyNumberFormat="1" applyFont="1" applyFill="1" applyAlignment="1"/>
    <xf numFmtId="0" fontId="14" fillId="0" borderId="0" xfId="0" applyFont="1" applyFill="1" applyBorder="1" applyAlignment="1">
      <alignment vertical="center"/>
    </xf>
    <xf numFmtId="180" fontId="0" fillId="0" borderId="0" xfId="0" applyNumberFormat="1" applyFont="1" applyFill="1" applyBorder="1" applyAlignment="1"/>
    <xf numFmtId="176" fontId="0" fillId="0" borderId="0" xfId="0" applyNumberFormat="1" applyFont="1" applyFill="1" applyBorder="1" applyAlignment="1"/>
    <xf numFmtId="0" fontId="19" fillId="0" borderId="0" xfId="0" applyFont="1" applyFill="1" applyBorder="1" applyAlignment="1">
      <alignment horizontal="center" wrapText="1"/>
    </xf>
    <xf numFmtId="0" fontId="24" fillId="0" borderId="0" xfId="0" applyFont="1" applyFill="1" applyBorder="1" applyAlignment="1">
      <alignment horizontal="center"/>
    </xf>
    <xf numFmtId="180" fontId="24" fillId="0" borderId="0" xfId="0" applyNumberFormat="1" applyFont="1" applyFill="1" applyBorder="1" applyAlignment="1">
      <alignment horizontal="center"/>
    </xf>
    <xf numFmtId="180" fontId="30" fillId="0" borderId="0" xfId="0" applyNumberFormat="1" applyFont="1" applyFill="1" applyBorder="1" applyAlignment="1"/>
    <xf numFmtId="176" fontId="0" fillId="0" borderId="0" xfId="0" applyNumberFormat="1" applyFont="1" applyFill="1" applyBorder="1" applyAlignment="1">
      <alignment horizontal="right"/>
    </xf>
    <xf numFmtId="0" fontId="31" fillId="0" borderId="2" xfId="0" applyNumberFormat="1" applyFont="1" applyFill="1" applyBorder="1" applyAlignment="1" applyProtection="1">
      <alignment horizontal="center" vertical="center"/>
    </xf>
    <xf numFmtId="180" fontId="31" fillId="0" borderId="2" xfId="0" applyNumberFormat="1" applyFont="1" applyFill="1" applyBorder="1" applyAlignment="1" applyProtection="1">
      <alignment horizontal="center" vertical="center"/>
    </xf>
    <xf numFmtId="176" fontId="31" fillId="0" borderId="2" xfId="0" applyNumberFormat="1" applyFont="1" applyFill="1" applyBorder="1" applyAlignment="1">
      <alignment horizontal="center" vertical="center" wrapText="1"/>
    </xf>
    <xf numFmtId="180" fontId="0" fillId="0" borderId="2" xfId="0" applyNumberFormat="1" applyFont="1" applyFill="1" applyBorder="1" applyAlignment="1" applyProtection="1">
      <alignment horizontal="right" vertical="center"/>
    </xf>
    <xf numFmtId="176" fontId="0" fillId="0" borderId="2" xfId="0" applyNumberFormat="1" applyFont="1" applyFill="1" applyBorder="1" applyAlignment="1">
      <alignment vertical="center"/>
    </xf>
    <xf numFmtId="0" fontId="31" fillId="0" borderId="2" xfId="0" applyNumberFormat="1" applyFont="1" applyFill="1" applyBorder="1" applyAlignment="1" applyProtection="1">
      <alignment horizontal="left" vertical="center"/>
    </xf>
    <xf numFmtId="0" fontId="14" fillId="0" borderId="2" xfId="0" applyFont="1" applyFill="1" applyBorder="1" applyAlignment="1"/>
    <xf numFmtId="3" fontId="14" fillId="0" borderId="2" xfId="0" applyNumberFormat="1" applyFont="1" applyFill="1" applyBorder="1" applyAlignment="1"/>
    <xf numFmtId="0" fontId="0" fillId="0" borderId="2" xfId="0" applyNumberFormat="1" applyFont="1" applyFill="1" applyBorder="1" applyAlignment="1" applyProtection="1">
      <alignment horizontal="left" vertical="center"/>
    </xf>
    <xf numFmtId="0" fontId="0" fillId="0" borderId="2" xfId="0" applyFont="1" applyFill="1" applyBorder="1" applyAlignment="1">
      <alignment vertical="center"/>
    </xf>
    <xf numFmtId="0" fontId="31" fillId="0" borderId="2" xfId="0" applyFont="1" applyFill="1" applyBorder="1" applyAlignment="1">
      <alignment vertical="center"/>
    </xf>
    <xf numFmtId="0" fontId="31" fillId="0" borderId="13" xfId="0" applyFont="1" applyFill="1" applyBorder="1" applyAlignment="1">
      <alignment horizontal="center"/>
    </xf>
    <xf numFmtId="0" fontId="0" fillId="0" borderId="0" xfId="0" applyFont="1" applyFill="1" applyAlignment="1">
      <alignment horizontal="left" wrapText="1"/>
    </xf>
    <xf numFmtId="0" fontId="36" fillId="0" borderId="0" xfId="0" applyFont="1" applyFill="1" applyAlignment="1">
      <alignment horizontal="center"/>
    </xf>
    <xf numFmtId="0" fontId="0" fillId="0" borderId="2" xfId="0" applyFont="1" applyFill="1" applyBorder="1" applyAlignment="1">
      <alignment horizontal="center"/>
    </xf>
    <xf numFmtId="0" fontId="0" fillId="0" borderId="2" xfId="0" applyNumberFormat="1" applyFont="1" applyFill="1" applyBorder="1" applyAlignment="1" applyProtection="1">
      <alignment vertical="center"/>
    </xf>
    <xf numFmtId="185" fontId="0" fillId="0" borderId="0" xfId="50" applyNumberFormat="1" applyFont="1" applyFill="1"/>
    <xf numFmtId="0" fontId="0" fillId="0" borderId="0" xfId="50" applyFont="1" applyFill="1"/>
    <xf numFmtId="179" fontId="0" fillId="0" borderId="0" xfId="50" applyNumberFormat="1" applyFont="1" applyFill="1"/>
    <xf numFmtId="0" fontId="37" fillId="0" borderId="0" xfId="50" applyFont="1" applyFill="1" applyAlignment="1">
      <alignment horizontal="center"/>
    </xf>
    <xf numFmtId="0" fontId="0" fillId="0" borderId="2" xfId="50" applyFont="1" applyFill="1" applyBorder="1" applyAlignment="1">
      <alignment horizontal="center" vertical="center"/>
    </xf>
    <xf numFmtId="0" fontId="20" fillId="0" borderId="1" xfId="50" applyFont="1" applyFill="1" applyBorder="1" applyAlignment="1">
      <alignment horizontal="center" vertical="center" wrapText="1"/>
    </xf>
    <xf numFmtId="0" fontId="0" fillId="0" borderId="1" xfId="50" applyFont="1" applyFill="1" applyBorder="1" applyAlignment="1">
      <alignment horizontal="center" vertical="center" wrapText="1"/>
    </xf>
    <xf numFmtId="0" fontId="0" fillId="0" borderId="2" xfId="0" applyFont="1" applyFill="1" applyBorder="1" applyAlignment="1">
      <alignment horizontal="center" wrapText="1"/>
    </xf>
    <xf numFmtId="0" fontId="20" fillId="0" borderId="12" xfId="50" applyFont="1" applyFill="1" applyBorder="1" applyAlignment="1">
      <alignment horizontal="center" vertical="center" wrapText="1"/>
    </xf>
    <xf numFmtId="0" fontId="0" fillId="0" borderId="12" xfId="50" applyFont="1" applyFill="1" applyBorder="1" applyAlignment="1">
      <alignment horizontal="center" vertical="center" wrapText="1"/>
    </xf>
    <xf numFmtId="185" fontId="31" fillId="0" borderId="2" xfId="50" applyNumberFormat="1" applyFont="1" applyFill="1" applyBorder="1" applyAlignment="1">
      <alignment vertical="center"/>
    </xf>
    <xf numFmtId="3" fontId="0" fillId="0" borderId="2" xfId="0" applyNumberFormat="1" applyFont="1" applyFill="1" applyBorder="1" applyAlignment="1" applyProtection="1">
      <alignment horizontal="right" vertical="center"/>
    </xf>
    <xf numFmtId="186" fontId="0" fillId="0" borderId="2" xfId="50" applyNumberFormat="1" applyFont="1" applyFill="1" applyBorder="1" applyAlignment="1">
      <alignment horizontal="center" vertical="center"/>
    </xf>
    <xf numFmtId="187" fontId="0" fillId="0" borderId="2" xfId="50" applyNumberFormat="1" applyFont="1" applyFill="1" applyBorder="1"/>
    <xf numFmtId="0" fontId="20" fillId="0" borderId="2" xfId="50" applyFont="1" applyFill="1" applyBorder="1" applyAlignment="1">
      <alignment horizontal="center" vertical="center"/>
    </xf>
    <xf numFmtId="0" fontId="31" fillId="0" borderId="2" xfId="50" applyFont="1" applyFill="1" applyBorder="1" applyAlignment="1">
      <alignment vertical="center"/>
    </xf>
    <xf numFmtId="0" fontId="31" fillId="0" borderId="2" xfId="0" applyNumberFormat="1" applyFont="1" applyFill="1" applyBorder="1" applyAlignment="1" applyProtection="1">
      <alignment horizontal="center" vertical="center" wrapText="1"/>
    </xf>
    <xf numFmtId="3" fontId="0" fillId="0" borderId="2" xfId="50" applyNumberFormat="1" applyFont="1" applyFill="1" applyBorder="1" applyAlignment="1">
      <alignment horizontal="right" vertical="center"/>
    </xf>
    <xf numFmtId="0" fontId="29" fillId="0" borderId="0" xfId="0" applyFont="1" applyFill="1" applyAlignment="1">
      <alignment horizontal="center"/>
    </xf>
    <xf numFmtId="0" fontId="0" fillId="0" borderId="2" xfId="0" applyNumberFormat="1" applyFont="1" applyFill="1" applyBorder="1" applyAlignment="1" applyProtection="1">
      <alignment horizontal="center" vertical="center"/>
    </xf>
    <xf numFmtId="3" fontId="0" fillId="0" borderId="2" xfId="0" applyNumberFormat="1" applyFont="1" applyFill="1" applyBorder="1"/>
    <xf numFmtId="0" fontId="0" fillId="0" borderId="0" xfId="0" applyFont="1" applyFill="1" applyAlignment="1">
      <alignment vertical="center" wrapText="1"/>
    </xf>
    <xf numFmtId="0" fontId="38" fillId="0" borderId="0" xfId="0" applyFont="1" applyFill="1" applyAlignment="1">
      <alignment horizontal="center"/>
    </xf>
    <xf numFmtId="0" fontId="39" fillId="0" borderId="0" xfId="50" applyFont="1" applyFill="1" applyAlignment="1">
      <alignment horizontal="center"/>
    </xf>
    <xf numFmtId="0" fontId="0" fillId="0" borderId="26" xfId="0" applyFont="1" applyFill="1" applyBorder="1" applyAlignment="1">
      <alignment horizontal="center"/>
    </xf>
    <xf numFmtId="0" fontId="0" fillId="0" borderId="1" xfId="0" applyFont="1" applyFill="1" applyBorder="1" applyAlignment="1">
      <alignment horizontal="center" vertical="center" shrinkToFit="1"/>
    </xf>
    <xf numFmtId="0" fontId="39" fillId="0" borderId="0" xfId="0" applyFont="1" applyFill="1" applyAlignment="1">
      <alignment horizontal="center"/>
    </xf>
    <xf numFmtId="0" fontId="0" fillId="0" borderId="0" xfId="0" applyFill="1" applyAlignment="1">
      <alignment horizontal="right"/>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2 2" xfId="49"/>
    <cellStyle name="常规_表三" xfId="50"/>
    <cellStyle name="常规_2013年国有资本经营预算完成情况表" xfId="51"/>
    <cellStyle name="常规_企业职工养老保险预算表 (2) 2" xfId="52"/>
    <cellStyle name="常规 11" xfId="53"/>
    <cellStyle name="常规 2" xfId="54"/>
    <cellStyle name="常规 22" xfId="55"/>
    <cellStyle name="常规 3" xfId="56"/>
    <cellStyle name="常规_全省收入" xfId="57"/>
    <cellStyle name="常规 4" xfId="58"/>
    <cellStyle name="常规 5" xfId="59"/>
    <cellStyle name="常规_Sheet1" xfId="60"/>
    <cellStyle name="常规_企业职工养老保险预算表 (2)" xfId="61"/>
  </cellStyles>
  <dxfs count="2">
    <dxf>
      <font>
        <color indexed="9"/>
      </font>
    </dxf>
    <dxf>
      <font>
        <b val="0"/>
        <i val="0"/>
        <color indexed="9"/>
      </font>
    </dxf>
  </dxfs>
  <tableStyles count="0" defaultTableStyle="TableStyleMedium9"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tyles" Target="styles.xml"/><Relationship Id="rId32" Type="http://schemas.openxmlformats.org/officeDocument/2006/relationships/sharedStrings" Target="sharedString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
  <sheetViews>
    <sheetView tabSelected="1" zoomScaleSheetLayoutView="60" workbookViewId="0">
      <selection activeCell="A1" sqref="A1"/>
    </sheetView>
  </sheetViews>
  <sheetFormatPr defaultColWidth="9" defaultRowHeight="14.25" outlineLevelCol="1"/>
  <cols>
    <col min="1" max="1" width="39.125" style="139" customWidth="1"/>
    <col min="2" max="2" width="41.75" style="139" customWidth="1"/>
    <col min="3" max="16384" width="9" style="139"/>
  </cols>
  <sheetData>
    <row r="1" ht="26.25" customHeight="1" spans="1:2">
      <c r="A1" s="76" t="s">
        <v>0</v>
      </c>
    </row>
    <row r="2" ht="40.5" customHeight="1" spans="1:2">
      <c r="A2" s="229" t="s">
        <v>1</v>
      </c>
      <c r="B2" s="229"/>
    </row>
    <row r="3" ht="48" customHeight="1" spans="1:2">
      <c r="B3" s="230" t="s">
        <v>2</v>
      </c>
    </row>
    <row r="4" ht="24.95" customHeight="1" spans="1:2">
      <c r="A4" s="201" t="s">
        <v>3</v>
      </c>
      <c r="B4" s="201" t="s">
        <v>4</v>
      </c>
    </row>
    <row r="5" ht="24.95" customHeight="1" spans="1:2">
      <c r="A5" s="202" t="s">
        <v>5</v>
      </c>
      <c r="B5" s="115">
        <v>93277</v>
      </c>
    </row>
    <row r="6" ht="24.95" customHeight="1" spans="1:2">
      <c r="A6" s="202" t="s">
        <v>6</v>
      </c>
      <c r="B6" s="115">
        <v>544102</v>
      </c>
    </row>
    <row r="7" ht="24.95" customHeight="1" spans="1:2">
      <c r="A7" s="202" t="s">
        <v>7</v>
      </c>
      <c r="B7" s="115">
        <v>10834</v>
      </c>
    </row>
    <row r="8" ht="24.95" customHeight="1" spans="1:2">
      <c r="A8" s="202" t="s">
        <v>8</v>
      </c>
      <c r="B8" s="115">
        <v>488908</v>
      </c>
    </row>
    <row r="9" ht="24.95" customHeight="1" spans="1:2">
      <c r="A9" s="202" t="s">
        <v>9</v>
      </c>
      <c r="B9" s="115">
        <v>44360</v>
      </c>
    </row>
    <row r="10" ht="24.95" customHeight="1" spans="1:2">
      <c r="A10" s="202" t="s">
        <v>10</v>
      </c>
      <c r="B10" s="115">
        <v>28598</v>
      </c>
    </row>
    <row r="11" ht="24.95" customHeight="1" spans="1:2">
      <c r="A11" s="202" t="s">
        <v>11</v>
      </c>
      <c r="B11" s="115">
        <v>48000</v>
      </c>
    </row>
    <row r="12" ht="24.95" customHeight="1" spans="1:2">
      <c r="A12" s="202" t="s">
        <v>12</v>
      </c>
      <c r="B12" s="115">
        <v>36988</v>
      </c>
    </row>
    <row r="13" ht="24.95" customHeight="1" spans="1:2">
      <c r="A13" s="202" t="s">
        <v>13</v>
      </c>
      <c r="B13" s="115"/>
    </row>
    <row r="14" ht="24.95" customHeight="1" spans="1:2">
      <c r="A14" s="222" t="s">
        <v>14</v>
      </c>
      <c r="B14" s="223">
        <f>B5+B6+B10+B11+B12</f>
        <v>750965</v>
      </c>
    </row>
  </sheetData>
  <mergeCells count="1">
    <mergeCell ref="A2:B2"/>
  </mergeCells>
  <pageMargins left="0.708661417322835" right="0.708661417322835" top="0.748031496062992" bottom="0.748031496062992" header="0.31496062992126" footer="0.31496062992126"/>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8"/>
  <sheetViews>
    <sheetView zoomScaleSheetLayoutView="60" workbookViewId="0">
      <selection activeCell="C6" sqref="C6"/>
    </sheetView>
  </sheetViews>
  <sheetFormatPr defaultColWidth="9" defaultRowHeight="14.25" outlineLevelCol="5"/>
  <cols>
    <col min="1" max="1" width="32.875" style="155" customWidth="1"/>
    <col min="2" max="2" width="17" style="156" customWidth="1"/>
    <col min="3" max="3" width="29.75" style="155" customWidth="1"/>
    <col min="4" max="4" width="11" style="156" customWidth="1"/>
    <col min="5" max="5" width="8.375" style="155" customWidth="1"/>
    <col min="6" max="16384" width="9" style="155"/>
  </cols>
  <sheetData>
    <row r="1" ht="15.75" customHeight="1" spans="1:6">
      <c r="A1" s="157" t="s">
        <v>782</v>
      </c>
      <c r="B1" s="158"/>
      <c r="C1" s="159"/>
      <c r="D1" s="158"/>
    </row>
    <row r="2" ht="20.25" customHeight="1" spans="1:6">
      <c r="A2" s="160" t="s">
        <v>783</v>
      </c>
      <c r="B2" s="160"/>
      <c r="C2" s="160"/>
      <c r="D2" s="160"/>
    </row>
    <row r="3" ht="15.75" customHeight="1" spans="1:6">
      <c r="A3" s="159"/>
      <c r="B3" s="158"/>
      <c r="C3" s="159"/>
      <c r="D3" s="161" t="s">
        <v>2</v>
      </c>
    </row>
    <row r="4" s="154" customFormat="1" ht="21" customHeight="1" spans="1:6">
      <c r="A4" s="162" t="s">
        <v>784</v>
      </c>
      <c r="B4" s="162" t="s">
        <v>785</v>
      </c>
      <c r="C4" s="162" t="s">
        <v>784</v>
      </c>
      <c r="D4" s="162" t="s">
        <v>785</v>
      </c>
    </row>
    <row r="5" ht="17.25" customHeight="1" spans="1:6">
      <c r="A5" s="125" t="s">
        <v>786</v>
      </c>
      <c r="B5" s="121">
        <v>93277</v>
      </c>
      <c r="C5" s="125" t="s">
        <v>723</v>
      </c>
      <c r="D5" s="121">
        <v>702319</v>
      </c>
    </row>
    <row r="6" ht="18.75" customHeight="1" spans="1:6">
      <c r="A6" s="125" t="s">
        <v>787</v>
      </c>
      <c r="B6" s="121">
        <v>544102</v>
      </c>
      <c r="C6" s="125" t="s">
        <v>788</v>
      </c>
      <c r="D6" s="121">
        <v>7014</v>
      </c>
    </row>
    <row r="7" ht="13.5" customHeight="1" spans="1:6">
      <c r="A7" s="125" t="s">
        <v>7</v>
      </c>
      <c r="B7" s="121">
        <v>10834</v>
      </c>
      <c r="C7" s="120" t="s">
        <v>53</v>
      </c>
      <c r="D7" s="121">
        <v>0</v>
      </c>
    </row>
    <row r="8" ht="15.75" customHeight="1" spans="1:6">
      <c r="A8" s="120" t="s">
        <v>789</v>
      </c>
      <c r="B8" s="121">
        <v>2100</v>
      </c>
      <c r="C8" s="120" t="s">
        <v>54</v>
      </c>
      <c r="D8" s="121">
        <v>7014</v>
      </c>
    </row>
    <row r="9" ht="15.75" customHeight="1" spans="1:6">
      <c r="A9" s="120" t="s">
        <v>790</v>
      </c>
      <c r="B9" s="121">
        <v>1175</v>
      </c>
      <c r="C9" s="120"/>
      <c r="D9" s="121"/>
    </row>
    <row r="10" ht="15.75" customHeight="1" spans="1:6">
      <c r="A10" s="120" t="s">
        <v>791</v>
      </c>
      <c r="B10" s="121">
        <v>3500</v>
      </c>
      <c r="C10" s="120"/>
      <c r="D10" s="121"/>
    </row>
    <row r="11" ht="15.75" customHeight="1" spans="1:6">
      <c r="A11" s="120" t="s">
        <v>792</v>
      </c>
      <c r="B11" s="121">
        <v>11</v>
      </c>
      <c r="C11" s="120"/>
      <c r="D11" s="121"/>
    </row>
    <row r="12" ht="15.75" customHeight="1" spans="1:6">
      <c r="A12" s="120" t="s">
        <v>793</v>
      </c>
      <c r="B12" s="121">
        <v>3291</v>
      </c>
      <c r="C12" s="120"/>
      <c r="D12" s="121"/>
    </row>
    <row r="13" ht="15.75" customHeight="1" spans="1:6">
      <c r="A13" s="120" t="s">
        <v>794</v>
      </c>
      <c r="B13" s="121">
        <v>757</v>
      </c>
      <c r="C13" s="120"/>
      <c r="D13" s="121"/>
    </row>
    <row r="14" ht="21" customHeight="1" spans="1:6">
      <c r="A14" s="125" t="s">
        <v>8</v>
      </c>
      <c r="B14" s="121">
        <v>488908</v>
      </c>
      <c r="C14" s="125"/>
      <c r="D14" s="121"/>
      <c r="E14" s="163"/>
      <c r="F14" s="163"/>
    </row>
    <row r="15" ht="15.75" customHeight="1" spans="1:6">
      <c r="A15" s="120" t="s">
        <v>795</v>
      </c>
      <c r="B15" s="121">
        <v>600</v>
      </c>
      <c r="C15" s="120"/>
      <c r="D15" s="121"/>
    </row>
    <row r="16" ht="15.75" customHeight="1" spans="1:6">
      <c r="A16" s="120" t="s">
        <v>796</v>
      </c>
      <c r="B16" s="121">
        <v>110915</v>
      </c>
      <c r="C16" s="120"/>
      <c r="D16" s="121"/>
    </row>
    <row r="17" ht="15.75" customHeight="1" spans="1:4">
      <c r="A17" s="120" t="s">
        <v>797</v>
      </c>
      <c r="B17" s="121">
        <v>72572</v>
      </c>
      <c r="C17" s="120"/>
      <c r="D17" s="121"/>
    </row>
    <row r="18" ht="15.75" customHeight="1" spans="1:4">
      <c r="A18" s="120" t="s">
        <v>798</v>
      </c>
      <c r="B18" s="121">
        <v>9252</v>
      </c>
      <c r="C18" s="120"/>
      <c r="D18" s="121"/>
    </row>
    <row r="19" ht="15.75" customHeight="1" spans="1:4">
      <c r="A19" s="120" t="s">
        <v>799</v>
      </c>
      <c r="B19" s="121">
        <v>363</v>
      </c>
      <c r="C19" s="120"/>
      <c r="D19" s="121"/>
    </row>
    <row r="20" ht="15.75" customHeight="1" spans="1:4">
      <c r="A20" s="120" t="s">
        <v>800</v>
      </c>
      <c r="B20" s="121">
        <v>-1257</v>
      </c>
      <c r="C20" s="120"/>
      <c r="D20" s="121"/>
    </row>
    <row r="21" ht="15.75" customHeight="1" spans="1:4">
      <c r="A21" s="120" t="s">
        <v>801</v>
      </c>
      <c r="B21" s="121">
        <v>2908</v>
      </c>
      <c r="C21" s="120"/>
      <c r="D21" s="121"/>
    </row>
    <row r="22" ht="15.75" customHeight="1" spans="1:4">
      <c r="A22" s="120" t="s">
        <v>802</v>
      </c>
      <c r="B22" s="121">
        <v>4618</v>
      </c>
      <c r="C22" s="120"/>
      <c r="D22" s="121"/>
    </row>
    <row r="23" ht="15.75" customHeight="1" spans="1:4">
      <c r="A23" s="120" t="s">
        <v>803</v>
      </c>
      <c r="B23" s="121">
        <v>18572</v>
      </c>
      <c r="C23" s="120"/>
      <c r="D23" s="121"/>
    </row>
    <row r="24" ht="15.75" customHeight="1" spans="1:4">
      <c r="A24" s="120" t="s">
        <v>804</v>
      </c>
      <c r="B24" s="121">
        <v>260</v>
      </c>
      <c r="C24" s="120"/>
      <c r="D24" s="121"/>
    </row>
    <row r="25" ht="15.75" customHeight="1" spans="1:4">
      <c r="A25" s="120" t="s">
        <v>805</v>
      </c>
      <c r="B25" s="121">
        <v>23121</v>
      </c>
      <c r="C25" s="120"/>
      <c r="D25" s="121"/>
    </row>
    <row r="26" ht="15.75" customHeight="1" spans="1:4">
      <c r="A26" s="120" t="s">
        <v>806</v>
      </c>
      <c r="B26" s="121">
        <v>2183</v>
      </c>
      <c r="C26" s="120"/>
      <c r="D26" s="121"/>
    </row>
    <row r="27" ht="15.75" customHeight="1" spans="1:4">
      <c r="A27" s="120" t="s">
        <v>807</v>
      </c>
      <c r="B27" s="121">
        <v>57141</v>
      </c>
      <c r="C27" s="120"/>
      <c r="D27" s="121"/>
    </row>
    <row r="28" ht="15.75" customHeight="1" spans="1:4">
      <c r="A28" s="120" t="s">
        <v>808</v>
      </c>
      <c r="B28" s="121">
        <v>72</v>
      </c>
      <c r="C28" s="120"/>
      <c r="D28" s="121"/>
    </row>
    <row r="29" ht="15.75" customHeight="1" spans="1:4">
      <c r="A29" s="120" t="s">
        <v>809</v>
      </c>
      <c r="B29" s="121">
        <v>1591</v>
      </c>
      <c r="C29" s="120"/>
      <c r="D29" s="121"/>
    </row>
    <row r="30" ht="15.75" customHeight="1" spans="1:4">
      <c r="A30" s="120" t="s">
        <v>810</v>
      </c>
      <c r="B30" s="121">
        <v>54499</v>
      </c>
      <c r="C30" s="120"/>
      <c r="D30" s="121"/>
    </row>
    <row r="31" ht="15.75" customHeight="1" spans="1:4">
      <c r="A31" s="120" t="s">
        <v>811</v>
      </c>
      <c r="B31" s="121">
        <v>72327</v>
      </c>
      <c r="C31" s="120"/>
      <c r="D31" s="121"/>
    </row>
    <row r="32" ht="15.75" customHeight="1" spans="1:4">
      <c r="A32" s="120" t="s">
        <v>812</v>
      </c>
      <c r="B32" s="121">
        <v>2300</v>
      </c>
      <c r="C32" s="120"/>
      <c r="D32" s="121"/>
    </row>
    <row r="33" ht="15.75" customHeight="1" spans="1:4">
      <c r="A33" s="120" t="s">
        <v>813</v>
      </c>
      <c r="B33" s="121">
        <v>40601</v>
      </c>
      <c r="C33" s="120"/>
      <c r="D33" s="121"/>
    </row>
    <row r="34" ht="15.75" customHeight="1" spans="1:4">
      <c r="A34" s="120" t="s">
        <v>814</v>
      </c>
      <c r="B34" s="121">
        <v>5095</v>
      </c>
      <c r="C34" s="120"/>
      <c r="D34" s="121"/>
    </row>
    <row r="35" ht="15.75" customHeight="1" spans="1:4">
      <c r="A35" s="120" t="s">
        <v>815</v>
      </c>
      <c r="B35" s="121">
        <v>3688</v>
      </c>
      <c r="C35" s="120"/>
      <c r="D35" s="121"/>
    </row>
    <row r="36" ht="15.75" customHeight="1" spans="1:4">
      <c r="A36" s="120" t="s">
        <v>816</v>
      </c>
      <c r="B36" s="121">
        <v>105</v>
      </c>
      <c r="C36" s="120"/>
      <c r="D36" s="121"/>
    </row>
    <row r="37" ht="15.75" customHeight="1" spans="1:4">
      <c r="A37" s="120" t="s">
        <v>817</v>
      </c>
      <c r="B37" s="121">
        <v>1053</v>
      </c>
      <c r="C37" s="120"/>
      <c r="D37" s="121"/>
    </row>
    <row r="38" spans="1:4">
      <c r="A38" s="120" t="s">
        <v>818</v>
      </c>
      <c r="B38" s="121"/>
      <c r="C38" s="125" t="s">
        <v>819</v>
      </c>
      <c r="D38" s="121">
        <v>15128</v>
      </c>
    </row>
    <row r="39" spans="1:4">
      <c r="A39" s="120" t="s">
        <v>820</v>
      </c>
      <c r="B39" s="121">
        <v>6329</v>
      </c>
      <c r="C39" s="125" t="s">
        <v>821</v>
      </c>
      <c r="D39" s="121">
        <v>15128</v>
      </c>
    </row>
    <row r="40" spans="1:4">
      <c r="A40" s="125" t="s">
        <v>9</v>
      </c>
      <c r="B40" s="121">
        <v>44360</v>
      </c>
      <c r="C40" s="120" t="s">
        <v>822</v>
      </c>
      <c r="D40" s="121">
        <v>15128</v>
      </c>
    </row>
    <row r="41" spans="1:4">
      <c r="A41" s="125" t="s">
        <v>823</v>
      </c>
      <c r="B41" s="121">
        <v>0</v>
      </c>
      <c r="C41" s="120" t="s">
        <v>824</v>
      </c>
      <c r="D41" s="121">
        <v>0</v>
      </c>
    </row>
    <row r="42" spans="1:4">
      <c r="A42" s="125" t="s">
        <v>825</v>
      </c>
      <c r="B42" s="121">
        <v>28598</v>
      </c>
      <c r="C42" s="120" t="s">
        <v>826</v>
      </c>
      <c r="D42" s="121">
        <v>0</v>
      </c>
    </row>
    <row r="43" spans="1:4">
      <c r="A43" s="125" t="s">
        <v>827</v>
      </c>
      <c r="B43" s="121">
        <v>48000</v>
      </c>
      <c r="C43" s="120" t="s">
        <v>828</v>
      </c>
      <c r="D43" s="121">
        <v>0</v>
      </c>
    </row>
    <row r="44" spans="1:4">
      <c r="A44" s="120" t="s">
        <v>829</v>
      </c>
      <c r="B44" s="121">
        <v>48000</v>
      </c>
      <c r="C44" s="120"/>
      <c r="D44" s="121"/>
    </row>
    <row r="45" spans="1:4">
      <c r="A45" s="125" t="s">
        <v>830</v>
      </c>
      <c r="B45" s="121">
        <v>36988</v>
      </c>
      <c r="C45" s="125" t="s">
        <v>831</v>
      </c>
      <c r="D45" s="121">
        <v>26504</v>
      </c>
    </row>
    <row r="46" spans="1:4">
      <c r="A46" s="125" t="s">
        <v>832</v>
      </c>
      <c r="B46" s="121">
        <v>36988</v>
      </c>
      <c r="C46" s="125" t="s">
        <v>833</v>
      </c>
      <c r="D46" s="121">
        <v>26504</v>
      </c>
    </row>
    <row r="47" spans="1:4">
      <c r="A47" s="120" t="s">
        <v>834</v>
      </c>
      <c r="B47" s="121">
        <v>36988</v>
      </c>
      <c r="C47" s="125" t="s">
        <v>835</v>
      </c>
      <c r="D47" s="121">
        <v>0</v>
      </c>
    </row>
    <row r="48" spans="1:4">
      <c r="A48" s="119" t="s">
        <v>14</v>
      </c>
      <c r="B48" s="121">
        <v>750965</v>
      </c>
      <c r="C48" s="119" t="s">
        <v>57</v>
      </c>
      <c r="D48" s="121">
        <v>750965</v>
      </c>
    </row>
  </sheetData>
  <mergeCells count="1">
    <mergeCell ref="A2:D2"/>
  </mergeCells>
  <conditionalFormatting sqref="A4:A8 B1:D8 A14:B14 A38:D65538">
    <cfRule type="cellIs" dxfId="0" priority="10" stopIfTrue="1" operator="equal">
      <formula>0</formula>
    </cfRule>
  </conditionalFormatting>
  <conditionalFormatting sqref="A5:B8 A14:B14">
    <cfRule type="cellIs" dxfId="1" priority="9" stopIfTrue="1" operator="equal">
      <formula>0</formula>
    </cfRule>
  </conditionalFormatting>
  <conditionalFormatting sqref="A9:D13">
    <cfRule type="cellIs" dxfId="0" priority="4" stopIfTrue="1" operator="equal">
      <formula>0</formula>
    </cfRule>
  </conditionalFormatting>
  <conditionalFormatting sqref="A9:B13">
    <cfRule type="cellIs" dxfId="1" priority="3" stopIfTrue="1" operator="equal">
      <formula>0</formula>
    </cfRule>
  </conditionalFormatting>
  <conditionalFormatting sqref="A15:D37">
    <cfRule type="cellIs" dxfId="0" priority="2" stopIfTrue="1" operator="equal">
      <formula>0</formula>
    </cfRule>
  </conditionalFormatting>
  <conditionalFormatting sqref="A15:B37">
    <cfRule type="cellIs" dxfId="1" priority="1" stopIfTrue="1" operator="equal">
      <formula>0</formula>
    </cfRule>
  </conditionalFormatting>
  <pageMargins left="0.748031496062992" right="0.748031496062992" top="0.984251968503937" bottom="0.984251968503937" header="0.511811023622047" footer="0.511811023622047"/>
  <pageSetup paperSize="9" scale="89" fitToHeight="0"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9"/>
  <sheetViews>
    <sheetView zoomScaleSheetLayoutView="60" workbookViewId="0">
      <selection activeCell="B13" sqref="B13"/>
    </sheetView>
  </sheetViews>
  <sheetFormatPr defaultColWidth="9" defaultRowHeight="14.25" outlineLevelCol="1"/>
  <cols>
    <col min="1" max="1" width="41.875" style="126" customWidth="1"/>
    <col min="2" max="2" width="37.25" style="127" customWidth="1"/>
    <col min="3" max="16384" width="9" style="127"/>
  </cols>
  <sheetData>
    <row r="1" ht="17.25" customHeight="1" spans="1:2">
      <c r="A1" s="126" t="s">
        <v>836</v>
      </c>
    </row>
    <row r="2" s="148" customFormat="1" ht="25.5" customHeight="1" spans="1:2">
      <c r="A2" s="150" t="s">
        <v>837</v>
      </c>
      <c r="B2" s="150"/>
    </row>
    <row r="3" ht="15.75" customHeight="1" spans="1:2">
      <c r="A3" s="151"/>
      <c r="B3" s="152" t="s">
        <v>2</v>
      </c>
    </row>
    <row r="4" ht="36.75" customHeight="1" spans="1:2">
      <c r="A4" s="44" t="s">
        <v>838</v>
      </c>
      <c r="B4" s="153" t="s">
        <v>839</v>
      </c>
    </row>
    <row r="5" ht="18.75" customHeight="1" spans="1:2">
      <c r="A5" s="125" t="s">
        <v>7</v>
      </c>
      <c r="B5" s="121">
        <v>10834</v>
      </c>
    </row>
    <row r="6" ht="18.75" customHeight="1" spans="1:2">
      <c r="A6" s="120" t="s">
        <v>789</v>
      </c>
      <c r="B6" s="121">
        <v>2100</v>
      </c>
    </row>
    <row r="7" ht="18.75" customHeight="1" spans="1:2">
      <c r="A7" s="120" t="s">
        <v>790</v>
      </c>
      <c r="B7" s="121">
        <v>1175</v>
      </c>
    </row>
    <row r="8" ht="18.75" customHeight="1" spans="1:2">
      <c r="A8" s="120" t="s">
        <v>791</v>
      </c>
      <c r="B8" s="121">
        <v>3500</v>
      </c>
    </row>
    <row r="9" ht="18.75" customHeight="1" spans="1:2">
      <c r="A9" s="120" t="s">
        <v>792</v>
      </c>
      <c r="B9" s="121">
        <v>11</v>
      </c>
    </row>
    <row r="10" ht="18.75" customHeight="1" spans="1:2">
      <c r="A10" s="120" t="s">
        <v>793</v>
      </c>
      <c r="B10" s="121">
        <v>3291</v>
      </c>
    </row>
    <row r="11" ht="18.75" customHeight="1" spans="1:2">
      <c r="A11" s="120" t="s">
        <v>794</v>
      </c>
      <c r="B11" s="121">
        <v>757</v>
      </c>
    </row>
    <row r="12" s="149" customFormat="1" ht="18.75" customHeight="1" spans="1:2">
      <c r="A12" s="125" t="s">
        <v>8</v>
      </c>
      <c r="B12" s="121">
        <v>488908</v>
      </c>
    </row>
    <row r="13" s="127" customFormat="1" ht="18.75" customHeight="1" spans="1:2">
      <c r="A13" s="120" t="s">
        <v>795</v>
      </c>
      <c r="B13" s="121">
        <v>600</v>
      </c>
    </row>
    <row r="14" ht="18.75" customHeight="1" spans="1:2">
      <c r="A14" s="120" t="s">
        <v>796</v>
      </c>
      <c r="B14" s="121">
        <v>110915</v>
      </c>
    </row>
    <row r="15" ht="18.75" customHeight="1" spans="1:2">
      <c r="A15" s="120" t="s">
        <v>797</v>
      </c>
      <c r="B15" s="121">
        <v>72572</v>
      </c>
    </row>
    <row r="16" ht="18.75" customHeight="1" spans="1:2">
      <c r="A16" s="120" t="s">
        <v>798</v>
      </c>
      <c r="B16" s="121">
        <v>9252</v>
      </c>
    </row>
    <row r="17" ht="18.75" customHeight="1" spans="1:2">
      <c r="A17" s="120" t="s">
        <v>799</v>
      </c>
      <c r="B17" s="121">
        <v>363</v>
      </c>
    </row>
    <row r="18" ht="18.75" customHeight="1" spans="1:2">
      <c r="A18" s="120" t="s">
        <v>800</v>
      </c>
      <c r="B18" s="121">
        <v>-1257</v>
      </c>
    </row>
    <row r="19" ht="18.75" customHeight="1" spans="1:2">
      <c r="A19" s="120" t="s">
        <v>801</v>
      </c>
      <c r="B19" s="121">
        <v>2908</v>
      </c>
    </row>
    <row r="20" ht="18.75" customHeight="1" spans="1:2">
      <c r="A20" s="120" t="s">
        <v>802</v>
      </c>
      <c r="B20" s="121">
        <v>4618</v>
      </c>
    </row>
    <row r="21" ht="18.75" customHeight="1" spans="1:2">
      <c r="A21" s="120" t="s">
        <v>803</v>
      </c>
      <c r="B21" s="121">
        <v>18572</v>
      </c>
    </row>
    <row r="22" ht="18.75" customHeight="1" spans="1:2">
      <c r="A22" s="120" t="s">
        <v>804</v>
      </c>
      <c r="B22" s="121">
        <v>260</v>
      </c>
    </row>
    <row r="23" ht="18.75" customHeight="1" spans="1:2">
      <c r="A23" s="120" t="s">
        <v>805</v>
      </c>
      <c r="B23" s="121">
        <v>23121</v>
      </c>
    </row>
    <row r="24" ht="18.75" customHeight="1" spans="1:2">
      <c r="A24" s="120" t="s">
        <v>806</v>
      </c>
      <c r="B24" s="121">
        <v>2183</v>
      </c>
    </row>
    <row r="25" ht="18.75" customHeight="1" spans="1:2">
      <c r="A25" s="120" t="s">
        <v>807</v>
      </c>
      <c r="B25" s="121">
        <v>57141</v>
      </c>
    </row>
    <row r="26" ht="18.75" customHeight="1" spans="1:2">
      <c r="A26" s="120" t="s">
        <v>808</v>
      </c>
      <c r="B26" s="121">
        <v>72</v>
      </c>
    </row>
    <row r="27" ht="18.75" customHeight="1" spans="1:2">
      <c r="A27" s="120" t="s">
        <v>809</v>
      </c>
      <c r="B27" s="121">
        <v>1591</v>
      </c>
    </row>
    <row r="28" ht="18.75" customHeight="1" spans="1:2">
      <c r="A28" s="120" t="s">
        <v>810</v>
      </c>
      <c r="B28" s="121">
        <v>54499</v>
      </c>
    </row>
    <row r="29" ht="18.75" customHeight="1" spans="1:2">
      <c r="A29" s="120" t="s">
        <v>811</v>
      </c>
      <c r="B29" s="121">
        <v>72327</v>
      </c>
    </row>
    <row r="30" ht="18.75" customHeight="1" spans="1:2">
      <c r="A30" s="120" t="s">
        <v>812</v>
      </c>
      <c r="B30" s="121">
        <v>2300</v>
      </c>
    </row>
    <row r="31" ht="18.75" customHeight="1" spans="1:2">
      <c r="A31" s="120" t="s">
        <v>813</v>
      </c>
      <c r="B31" s="121">
        <v>40601</v>
      </c>
    </row>
    <row r="32" s="149" customFormat="1" ht="18.75" customHeight="1" spans="1:2">
      <c r="A32" s="120" t="s">
        <v>814</v>
      </c>
      <c r="B32" s="121">
        <v>5095</v>
      </c>
    </row>
    <row r="33" ht="18.75" customHeight="1" spans="1:2">
      <c r="A33" s="120" t="s">
        <v>815</v>
      </c>
      <c r="B33" s="121">
        <v>3688</v>
      </c>
    </row>
    <row r="34" ht="18.75" customHeight="1" spans="1:2">
      <c r="A34" s="120" t="s">
        <v>816</v>
      </c>
      <c r="B34" s="121">
        <v>105</v>
      </c>
    </row>
    <row r="35" ht="18.75" customHeight="1" spans="1:2">
      <c r="A35" s="120" t="s">
        <v>817</v>
      </c>
      <c r="B35" s="121">
        <v>1053</v>
      </c>
    </row>
    <row r="36" ht="18.75" customHeight="1" spans="1:2">
      <c r="A36" s="120" t="s">
        <v>818</v>
      </c>
      <c r="B36" s="121"/>
    </row>
    <row r="37" ht="18.75" customHeight="1" spans="1:2">
      <c r="A37" s="120" t="s">
        <v>820</v>
      </c>
      <c r="B37" s="121">
        <v>6329</v>
      </c>
    </row>
    <row r="38" ht="18.75" customHeight="1" spans="1:2">
      <c r="A38" s="125" t="s">
        <v>9</v>
      </c>
      <c r="B38" s="121">
        <v>44360</v>
      </c>
    </row>
    <row r="39" ht="18.75" customHeight="1" spans="1:2">
      <c r="A39" s="120" t="s">
        <v>840</v>
      </c>
      <c r="B39" s="121">
        <v>3642</v>
      </c>
    </row>
    <row r="40" ht="18.75" customHeight="1" spans="1:2">
      <c r="A40" s="120" t="s">
        <v>841</v>
      </c>
      <c r="B40" s="121">
        <v>0</v>
      </c>
    </row>
    <row r="41" ht="18.75" customHeight="1" spans="1:2">
      <c r="A41" s="120" t="s">
        <v>842</v>
      </c>
      <c r="B41" s="121">
        <v>100</v>
      </c>
    </row>
    <row r="42" ht="18.75" customHeight="1" spans="1:2">
      <c r="A42" s="120" t="s">
        <v>843</v>
      </c>
      <c r="B42" s="121">
        <v>404</v>
      </c>
    </row>
    <row r="43" ht="18.75" customHeight="1" spans="1:2">
      <c r="A43" s="120" t="s">
        <v>844</v>
      </c>
      <c r="B43" s="121">
        <v>595</v>
      </c>
    </row>
    <row r="44" ht="18.75" customHeight="1" spans="1:2">
      <c r="A44" s="120" t="s">
        <v>845</v>
      </c>
      <c r="B44" s="121">
        <v>490</v>
      </c>
    </row>
    <row r="45" ht="18.75" customHeight="1" spans="1:2">
      <c r="A45" s="120" t="s">
        <v>846</v>
      </c>
      <c r="B45" s="121">
        <v>893</v>
      </c>
    </row>
    <row r="46" ht="18.75" customHeight="1" spans="1:2">
      <c r="A46" s="120" t="s">
        <v>847</v>
      </c>
      <c r="B46" s="121">
        <v>723</v>
      </c>
    </row>
    <row r="47" ht="18.75" customHeight="1" spans="1:2">
      <c r="A47" s="120" t="s">
        <v>848</v>
      </c>
      <c r="B47" s="121">
        <v>3363</v>
      </c>
    </row>
    <row r="48" ht="18.75" customHeight="1" spans="1:2">
      <c r="A48" s="120" t="s">
        <v>849</v>
      </c>
      <c r="B48" s="121">
        <v>3302</v>
      </c>
    </row>
    <row r="49" ht="18.75" customHeight="1" spans="1:2">
      <c r="A49" s="120" t="s">
        <v>850</v>
      </c>
      <c r="B49" s="121">
        <v>133</v>
      </c>
    </row>
    <row r="50" ht="18.75" customHeight="1" spans="1:2">
      <c r="A50" s="120" t="s">
        <v>851</v>
      </c>
      <c r="B50" s="121">
        <v>15827</v>
      </c>
    </row>
    <row r="51" ht="18.75" customHeight="1" spans="1:2">
      <c r="A51" s="120" t="s">
        <v>852</v>
      </c>
      <c r="B51" s="121">
        <v>3469</v>
      </c>
    </row>
    <row r="52" ht="18.75" customHeight="1" spans="1:2">
      <c r="A52" s="120" t="s">
        <v>853</v>
      </c>
      <c r="B52" s="121">
        <v>2116</v>
      </c>
    </row>
    <row r="53" ht="18.75" customHeight="1" spans="1:2">
      <c r="A53" s="120" t="s">
        <v>854</v>
      </c>
      <c r="B53" s="121">
        <v>2064</v>
      </c>
    </row>
    <row r="54" spans="1:2">
      <c r="A54" s="120" t="s">
        <v>855</v>
      </c>
      <c r="B54" s="121">
        <v>280</v>
      </c>
    </row>
    <row r="55" spans="1:2">
      <c r="A55" s="120" t="s">
        <v>856</v>
      </c>
      <c r="B55" s="121">
        <v>326</v>
      </c>
    </row>
    <row r="56" spans="1:2">
      <c r="A56" s="120" t="s">
        <v>857</v>
      </c>
      <c r="B56" s="121">
        <v>4511</v>
      </c>
    </row>
    <row r="57" spans="1:2">
      <c r="A57" s="120" t="s">
        <v>858</v>
      </c>
      <c r="B57" s="121">
        <v>30</v>
      </c>
    </row>
    <row r="58" spans="1:2">
      <c r="A58" s="120" t="s">
        <v>859</v>
      </c>
      <c r="B58" s="121">
        <v>1288</v>
      </c>
    </row>
    <row r="59" spans="1:2">
      <c r="A59" s="120" t="s">
        <v>860</v>
      </c>
      <c r="B59" s="121">
        <v>804</v>
      </c>
    </row>
  </sheetData>
  <mergeCells count="1">
    <mergeCell ref="A2:B2"/>
  </mergeCells>
  <conditionalFormatting sqref="A5:B32">
    <cfRule type="cellIs" dxfId="1" priority="1" stopIfTrue="1" operator="equal">
      <formula>0</formula>
    </cfRule>
  </conditionalFormatting>
  <conditionalFormatting sqref="A5:B59">
    <cfRule type="cellIs" dxfId="0" priority="2" stopIfTrue="1" operator="equal">
      <formula>0</formula>
    </cfRule>
  </conditionalFormatting>
  <pageMargins left="0.748031496062992" right="0.748031496062992" top="0.984251968503937" bottom="0.984251968503937" header="0.511811023622047" footer="0.511811023622047"/>
  <pageSetup paperSize="9" orientation="portrait" horizontalDpi="600" verticalDpi="600"/>
  <headerFooter alignWithMargins="0">
    <oddFooter>&amp;C&amp;P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12"/>
  <sheetViews>
    <sheetView zoomScaleSheetLayoutView="60" workbookViewId="0">
      <selection activeCell="B10" sqref="B10"/>
    </sheetView>
  </sheetViews>
  <sheetFormatPr defaultColWidth="9" defaultRowHeight="14.25"/>
  <cols>
    <col min="1" max="1" width="34.875" style="139" customWidth="1"/>
    <col min="2" max="2" width="29.5" style="139" customWidth="1"/>
    <col min="3" max="3" width="14" style="139" customWidth="1"/>
    <col min="4" max="16384" width="9" style="139"/>
  </cols>
  <sheetData>
    <row r="1" spans="1:254">
      <c r="A1" s="126" t="s">
        <v>861</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3"/>
      <c r="IK1" s="23"/>
      <c r="IL1" s="23"/>
      <c r="IM1" s="23"/>
      <c r="IN1" s="23"/>
      <c r="IO1" s="23"/>
      <c r="IP1" s="23"/>
      <c r="IQ1" s="23"/>
      <c r="IR1" s="23"/>
      <c r="IS1" s="23"/>
      <c r="IT1" s="23"/>
    </row>
    <row r="2" ht="40.5" customHeight="1" spans="1:254">
      <c r="A2" s="140" t="s">
        <v>862</v>
      </c>
      <c r="B2" s="140"/>
      <c r="C2" s="140"/>
    </row>
    <row r="3" ht="16.5" customHeight="1" spans="1:254">
      <c r="A3" s="141"/>
      <c r="B3" s="141"/>
    </row>
    <row r="4" spans="1:254">
      <c r="B4" s="142" t="s">
        <v>2</v>
      </c>
    </row>
    <row r="5" ht="41.25" customHeight="1" spans="1:254">
      <c r="A5" s="143" t="s">
        <v>3</v>
      </c>
      <c r="B5" s="44" t="s">
        <v>61</v>
      </c>
      <c r="C5" s="44" t="s">
        <v>863</v>
      </c>
    </row>
    <row r="6" ht="41.25" customHeight="1" spans="1:254">
      <c r="A6" s="143" t="s">
        <v>864</v>
      </c>
      <c r="B6" s="143">
        <v>2086.38</v>
      </c>
      <c r="C6" s="44"/>
    </row>
    <row r="7" ht="41.25" customHeight="1" spans="1:254">
      <c r="A7" s="144" t="s">
        <v>865</v>
      </c>
      <c r="B7" s="143">
        <v>0</v>
      </c>
      <c r="C7" s="145"/>
    </row>
    <row r="8" ht="41.25" customHeight="1" spans="1:254">
      <c r="A8" s="144" t="s">
        <v>866</v>
      </c>
      <c r="B8" s="143">
        <v>1343.58</v>
      </c>
      <c r="C8" s="146"/>
    </row>
    <row r="9" ht="41.25" customHeight="1" spans="1:254">
      <c r="A9" s="147" t="s">
        <v>867</v>
      </c>
      <c r="B9" s="143">
        <v>199.02</v>
      </c>
      <c r="C9" s="146"/>
    </row>
    <row r="10" ht="41.25" customHeight="1" spans="1:254">
      <c r="A10" s="147" t="s">
        <v>868</v>
      </c>
      <c r="B10" s="143">
        <v>1144.56</v>
      </c>
      <c r="C10" s="146"/>
    </row>
    <row r="11" ht="41.25" customHeight="1" spans="1:254">
      <c r="A11" s="144" t="s">
        <v>869</v>
      </c>
      <c r="B11" s="143">
        <v>742.8</v>
      </c>
      <c r="C11" s="146"/>
    </row>
    <row r="12" ht="21.75" customHeight="1"/>
  </sheetData>
  <mergeCells count="2">
    <mergeCell ref="A2:C2"/>
    <mergeCell ref="A3:B3"/>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5"/>
  <sheetViews>
    <sheetView zoomScaleSheetLayoutView="60" workbookViewId="0">
      <selection activeCell="B6" sqref="B6"/>
    </sheetView>
  </sheetViews>
  <sheetFormatPr defaultColWidth="9" defaultRowHeight="14.25" outlineLevelCol="1"/>
  <cols>
    <col min="1" max="1" width="41.875" style="126" customWidth="1"/>
    <col min="2" max="2" width="37.875" style="127" customWidth="1"/>
    <col min="3" max="16384" width="9" style="127"/>
  </cols>
  <sheetData>
    <row r="1" spans="1:2">
      <c r="A1" s="126" t="s">
        <v>870</v>
      </c>
    </row>
    <row r="2" ht="36" customHeight="1" spans="1:2">
      <c r="A2" s="128" t="s">
        <v>871</v>
      </c>
      <c r="B2" s="128"/>
    </row>
    <row r="3" ht="18.75" customHeight="1" spans="1:2">
      <c r="A3" s="128"/>
      <c r="B3" s="48" t="s">
        <v>872</v>
      </c>
    </row>
    <row r="4" ht="20.25" customHeight="1" spans="1:2">
      <c r="A4" s="130" t="s">
        <v>873</v>
      </c>
      <c r="B4" s="131" t="s">
        <v>61</v>
      </c>
    </row>
    <row r="5" ht="27.75" customHeight="1" spans="1:2">
      <c r="A5" s="132" t="s">
        <v>874</v>
      </c>
      <c r="B5" s="133">
        <v>112977</v>
      </c>
    </row>
    <row r="6" ht="27.75" customHeight="1" spans="1:2">
      <c r="A6" s="134" t="s">
        <v>875</v>
      </c>
      <c r="B6" s="133">
        <v>111369</v>
      </c>
    </row>
    <row r="7" ht="27.75" customHeight="1" spans="1:2">
      <c r="A7" s="135" t="s">
        <v>876</v>
      </c>
      <c r="B7" s="133">
        <v>101131</v>
      </c>
    </row>
    <row r="8" ht="27.75" customHeight="1" spans="1:2">
      <c r="A8" s="135" t="s">
        <v>877</v>
      </c>
      <c r="B8" s="133">
        <v>2731</v>
      </c>
    </row>
    <row r="9" ht="27.75" customHeight="1" spans="1:2">
      <c r="A9" s="135" t="s">
        <v>878</v>
      </c>
      <c r="B9" s="133">
        <v>3</v>
      </c>
    </row>
    <row r="10" ht="27.75" customHeight="1" spans="1:2">
      <c r="A10" s="135" t="s">
        <v>879</v>
      </c>
      <c r="B10" s="133">
        <v>0</v>
      </c>
    </row>
    <row r="11" ht="27.75" customHeight="1" spans="1:2">
      <c r="A11" s="135" t="s">
        <v>880</v>
      </c>
      <c r="B11" s="133">
        <v>7504</v>
      </c>
    </row>
    <row r="12" ht="27.75" customHeight="1" spans="1:2">
      <c r="A12" s="134" t="s">
        <v>881</v>
      </c>
      <c r="B12" s="133">
        <v>0</v>
      </c>
    </row>
    <row r="13" ht="27.75" customHeight="1" spans="1:2">
      <c r="A13" s="134" t="s">
        <v>882</v>
      </c>
      <c r="B13" s="133">
        <v>0</v>
      </c>
    </row>
    <row r="14" ht="27.75" customHeight="1" spans="1:2">
      <c r="A14" s="134" t="s">
        <v>883</v>
      </c>
      <c r="B14" s="133">
        <v>533</v>
      </c>
    </row>
    <row r="15" ht="27.75" customHeight="1" spans="1:2">
      <c r="A15" s="134" t="s">
        <v>884</v>
      </c>
      <c r="B15" s="133">
        <v>1075</v>
      </c>
    </row>
  </sheetData>
  <mergeCells count="1">
    <mergeCell ref="A2:B2"/>
  </mergeCells>
  <pageMargins left="0.748031496062992" right="0.748031496062992" top="0.984251968503937" bottom="0.984251968503937" header="0.511811023622047" footer="0.511811023622047"/>
  <pageSetup paperSize="9" orientation="portrait" horizontalDpi="600" verticalDpi="600"/>
  <headerFooter alignWithMargins="0">
    <oddFooter>&amp;C&amp;P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4"/>
  <sheetViews>
    <sheetView zoomScaleSheetLayoutView="60" workbookViewId="0">
      <selection activeCell="C6" sqref="C6"/>
    </sheetView>
  </sheetViews>
  <sheetFormatPr defaultColWidth="9" defaultRowHeight="14.25" outlineLevelCol="1"/>
  <cols>
    <col min="1" max="1" width="54.625" style="76" customWidth="1"/>
    <col min="2" max="2" width="17.375" style="76" customWidth="1"/>
    <col min="3" max="5" width="9.125" style="76" customWidth="1"/>
    <col min="6" max="6" width="50.375" style="76" customWidth="1"/>
    <col min="7" max="7" width="13" style="76" customWidth="1"/>
    <col min="8" max="243" width="9.125" style="76" customWidth="1"/>
    <col min="244" max="16384" width="9" style="76"/>
  </cols>
  <sheetData>
    <row r="1" s="75" customFormat="1" ht="25.5" customHeight="1" spans="1:2">
      <c r="A1" s="76" t="s">
        <v>885</v>
      </c>
    </row>
    <row r="2" ht="24.75" customHeight="1" spans="1:2">
      <c r="A2" s="136" t="s">
        <v>886</v>
      </c>
      <c r="B2" s="136"/>
    </row>
    <row r="3" ht="17.1" customHeight="1" spans="1:2">
      <c r="A3" s="137"/>
      <c r="B3" s="138" t="s">
        <v>2</v>
      </c>
    </row>
    <row r="4" ht="27" customHeight="1" spans="1:2">
      <c r="A4" s="124" t="s">
        <v>60</v>
      </c>
      <c r="B4" s="124" t="s">
        <v>4</v>
      </c>
    </row>
    <row r="5" ht="19.5" customHeight="1" spans="1:2">
      <c r="A5" s="119" t="s">
        <v>887</v>
      </c>
      <c r="B5" s="121">
        <v>155985</v>
      </c>
    </row>
    <row r="6" ht="13.5" customHeight="1" spans="1:2">
      <c r="A6" s="125" t="s">
        <v>888</v>
      </c>
      <c r="B6" s="121">
        <v>16</v>
      </c>
    </row>
    <row r="7" ht="17.25" customHeight="1" spans="1:2">
      <c r="A7" s="125" t="s">
        <v>889</v>
      </c>
      <c r="B7" s="121"/>
    </row>
    <row r="8" ht="15.75" customHeight="1" spans="1:2">
      <c r="A8" s="120" t="s">
        <v>890</v>
      </c>
      <c r="B8" s="121"/>
    </row>
    <row r="9" ht="15.75" customHeight="1" spans="1:2">
      <c r="A9" s="120" t="s">
        <v>891</v>
      </c>
      <c r="B9" s="121"/>
    </row>
    <row r="10" ht="19.5" customHeight="1" spans="1:2">
      <c r="A10" s="125" t="s">
        <v>892</v>
      </c>
      <c r="B10" s="121">
        <v>16</v>
      </c>
    </row>
    <row r="11" ht="15.75" customHeight="1" spans="1:2">
      <c r="A11" s="120" t="s">
        <v>893</v>
      </c>
      <c r="B11" s="121">
        <v>16</v>
      </c>
    </row>
    <row r="12" ht="19.5" customHeight="1" spans="1:2">
      <c r="A12" s="125" t="s">
        <v>292</v>
      </c>
      <c r="B12" s="121">
        <v>2803</v>
      </c>
    </row>
    <row r="13" ht="19.5" customHeight="1" spans="1:2">
      <c r="A13" s="125" t="s">
        <v>894</v>
      </c>
      <c r="B13" s="121">
        <v>2798</v>
      </c>
    </row>
    <row r="14" ht="15.75" customHeight="1" spans="1:2">
      <c r="A14" s="120" t="s">
        <v>895</v>
      </c>
      <c r="B14" s="121">
        <v>1185</v>
      </c>
    </row>
    <row r="15" ht="15.75" customHeight="1" spans="1:2">
      <c r="A15" s="120" t="s">
        <v>896</v>
      </c>
      <c r="B15" s="121">
        <v>1613</v>
      </c>
    </row>
    <row r="16" ht="19.5" customHeight="1" spans="1:2">
      <c r="A16" s="125" t="s">
        <v>897</v>
      </c>
      <c r="B16" s="121">
        <v>5</v>
      </c>
    </row>
    <row r="17" ht="15.75" customHeight="1" spans="1:2">
      <c r="A17" s="120" t="s">
        <v>896</v>
      </c>
      <c r="B17" s="121">
        <v>5</v>
      </c>
    </row>
    <row r="18" spans="1:2">
      <c r="A18" s="125" t="s">
        <v>447</v>
      </c>
      <c r="B18" s="121">
        <v>63982</v>
      </c>
    </row>
    <row r="19" spans="1:2">
      <c r="A19" s="125" t="s">
        <v>898</v>
      </c>
      <c r="B19" s="121">
        <v>62389</v>
      </c>
    </row>
    <row r="20" spans="1:2">
      <c r="A20" s="120" t="s">
        <v>899</v>
      </c>
      <c r="B20" s="121">
        <v>266</v>
      </c>
    </row>
    <row r="21" spans="1:2">
      <c r="A21" s="120" t="s">
        <v>900</v>
      </c>
      <c r="B21" s="121"/>
    </row>
    <row r="22" spans="1:2">
      <c r="A22" s="120" t="s">
        <v>901</v>
      </c>
      <c r="B22" s="121"/>
    </row>
    <row r="23" spans="1:2">
      <c r="A23" s="120" t="s">
        <v>902</v>
      </c>
      <c r="B23" s="121">
        <v>62123</v>
      </c>
    </row>
    <row r="24" spans="1:2">
      <c r="A24" s="125" t="s">
        <v>903</v>
      </c>
      <c r="B24" s="121">
        <v>518</v>
      </c>
    </row>
    <row r="25" spans="1:2">
      <c r="A25" s="120" t="s">
        <v>904</v>
      </c>
      <c r="B25" s="121"/>
    </row>
    <row r="26" spans="1:2">
      <c r="A26" s="120" t="s">
        <v>905</v>
      </c>
      <c r="B26" s="121">
        <v>518</v>
      </c>
    </row>
    <row r="27" spans="1:2">
      <c r="A27" s="125" t="s">
        <v>906</v>
      </c>
      <c r="B27" s="121">
        <v>1075</v>
      </c>
    </row>
    <row r="28" spans="1:2">
      <c r="A28" s="120" t="s">
        <v>907</v>
      </c>
      <c r="B28" s="121">
        <v>1075</v>
      </c>
    </row>
    <row r="29" spans="1:2">
      <c r="A29" s="125" t="s">
        <v>908</v>
      </c>
      <c r="B29" s="121"/>
    </row>
    <row r="30" spans="1:2">
      <c r="A30" s="120" t="s">
        <v>909</v>
      </c>
      <c r="B30" s="121"/>
    </row>
    <row r="31" spans="1:2">
      <c r="A31" s="120" t="s">
        <v>910</v>
      </c>
      <c r="B31" s="121"/>
    </row>
    <row r="32" spans="1:2">
      <c r="A32" s="125" t="s">
        <v>911</v>
      </c>
      <c r="B32" s="121"/>
    </row>
    <row r="33" spans="1:2">
      <c r="A33" s="120" t="s">
        <v>909</v>
      </c>
      <c r="B33" s="121"/>
    </row>
    <row r="34" spans="1:2">
      <c r="A34" s="125" t="s">
        <v>465</v>
      </c>
      <c r="B34" s="121"/>
    </row>
    <row r="35" spans="1:2">
      <c r="A35" s="125" t="s">
        <v>912</v>
      </c>
      <c r="B35" s="121"/>
    </row>
    <row r="36" spans="1:2">
      <c r="A36" s="120" t="s">
        <v>896</v>
      </c>
      <c r="B36" s="121"/>
    </row>
    <row r="37" spans="1:2">
      <c r="A37" s="125" t="s">
        <v>777</v>
      </c>
      <c r="B37" s="121">
        <v>75313</v>
      </c>
    </row>
    <row r="38" spans="1:2">
      <c r="A38" s="125" t="s">
        <v>913</v>
      </c>
      <c r="B38" s="121">
        <v>74000</v>
      </c>
    </row>
    <row r="39" spans="1:2">
      <c r="A39" s="120" t="s">
        <v>914</v>
      </c>
      <c r="B39" s="121">
        <v>74000</v>
      </c>
    </row>
    <row r="40" spans="1:2">
      <c r="A40" s="125" t="s">
        <v>915</v>
      </c>
      <c r="B40" s="121">
        <v>1313</v>
      </c>
    </row>
    <row r="41" spans="1:2">
      <c r="A41" s="120" t="s">
        <v>916</v>
      </c>
      <c r="B41" s="121">
        <v>752</v>
      </c>
    </row>
    <row r="42" spans="1:2">
      <c r="A42" s="120" t="s">
        <v>917</v>
      </c>
      <c r="B42" s="121">
        <v>152</v>
      </c>
    </row>
    <row r="43" spans="1:2">
      <c r="A43" s="120" t="s">
        <v>918</v>
      </c>
      <c r="B43" s="121">
        <v>58</v>
      </c>
    </row>
    <row r="44" spans="1:2">
      <c r="A44" s="120" t="s">
        <v>919</v>
      </c>
      <c r="B44" s="121">
        <v>121</v>
      </c>
    </row>
    <row r="45" spans="1:2">
      <c r="A45" s="120" t="s">
        <v>920</v>
      </c>
      <c r="B45" s="121">
        <v>230</v>
      </c>
    </row>
    <row r="46" spans="1:2">
      <c r="A46" s="120" t="s">
        <v>921</v>
      </c>
      <c r="B46" s="121"/>
    </row>
    <row r="47" spans="1:2">
      <c r="A47" s="125" t="s">
        <v>654</v>
      </c>
      <c r="B47" s="121">
        <v>1471</v>
      </c>
    </row>
    <row r="48" spans="1:2">
      <c r="A48" s="125" t="s">
        <v>922</v>
      </c>
      <c r="B48" s="121">
        <v>1471</v>
      </c>
    </row>
    <row r="49" spans="1:2">
      <c r="A49" s="120" t="s">
        <v>923</v>
      </c>
      <c r="B49" s="121">
        <v>161</v>
      </c>
    </row>
    <row r="50" spans="1:2">
      <c r="A50" s="120" t="s">
        <v>924</v>
      </c>
      <c r="B50" s="121">
        <v>959</v>
      </c>
    </row>
    <row r="51" spans="1:2">
      <c r="A51" s="120" t="s">
        <v>925</v>
      </c>
      <c r="B51" s="121">
        <v>351</v>
      </c>
    </row>
    <row r="52" spans="1:2">
      <c r="A52" s="125" t="s">
        <v>926</v>
      </c>
      <c r="B52" s="121">
        <v>12400</v>
      </c>
    </row>
    <row r="53" spans="1:2">
      <c r="A53" s="125" t="s">
        <v>927</v>
      </c>
      <c r="B53" s="121">
        <v>12400</v>
      </c>
    </row>
    <row r="54" spans="1:2">
      <c r="A54" s="120" t="s">
        <v>928</v>
      </c>
      <c r="B54" s="121">
        <v>12400</v>
      </c>
    </row>
  </sheetData>
  <mergeCells count="1">
    <mergeCell ref="A2:B2"/>
  </mergeCells>
  <pageMargins left="0.748031496062992" right="0.748031496062992" top="0.984251968503937" bottom="0.984251968503937" header="0.511811023622047" footer="0.511811023622047"/>
  <pageSetup paperSize="9" orientation="portrait" horizontalDpi="600" verticalDpi="600"/>
  <headerFooter alignWithMargins="0">
    <oddFooter>&amp;C&amp;P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5"/>
  <sheetViews>
    <sheetView zoomScaleSheetLayoutView="60" workbookViewId="0">
      <selection activeCell="C5" sqref="C5"/>
    </sheetView>
  </sheetViews>
  <sheetFormatPr defaultColWidth="9" defaultRowHeight="14.25" outlineLevelCol="1"/>
  <cols>
    <col min="1" max="1" width="41.875" style="126" customWidth="1"/>
    <col min="2" max="2" width="22.875" style="127" customWidth="1"/>
    <col min="3" max="16384" width="9" style="127"/>
  </cols>
  <sheetData>
    <row r="1" ht="23.25" customHeight="1" spans="1:2">
      <c r="A1" s="126" t="s">
        <v>929</v>
      </c>
    </row>
    <row r="2" ht="36" customHeight="1" spans="1:2">
      <c r="A2" s="128" t="s">
        <v>930</v>
      </c>
      <c r="B2" s="128"/>
    </row>
    <row r="3" ht="18.75" customHeight="1" spans="1:2">
      <c r="A3" s="128"/>
      <c r="B3" s="129" t="s">
        <v>872</v>
      </c>
    </row>
    <row r="4" ht="20.25" customHeight="1" spans="1:2">
      <c r="A4" s="130" t="s">
        <v>873</v>
      </c>
      <c r="B4" s="131" t="s">
        <v>61</v>
      </c>
    </row>
    <row r="5" ht="27.75" customHeight="1" spans="1:2">
      <c r="A5" s="132" t="s">
        <v>874</v>
      </c>
      <c r="B5" s="133">
        <v>112977</v>
      </c>
    </row>
    <row r="6" ht="27.75" customHeight="1" spans="1:2">
      <c r="A6" s="134" t="s">
        <v>875</v>
      </c>
      <c r="B6" s="133">
        <v>111369</v>
      </c>
    </row>
    <row r="7" ht="27.75" customHeight="1" spans="1:2">
      <c r="A7" s="135" t="s">
        <v>876</v>
      </c>
      <c r="B7" s="133">
        <v>101131</v>
      </c>
    </row>
    <row r="8" ht="27.75" customHeight="1" spans="1:2">
      <c r="A8" s="135" t="s">
        <v>877</v>
      </c>
      <c r="B8" s="133">
        <v>2731</v>
      </c>
    </row>
    <row r="9" ht="27.75" customHeight="1" spans="1:2">
      <c r="A9" s="135" t="s">
        <v>878</v>
      </c>
      <c r="B9" s="133">
        <v>3</v>
      </c>
    </row>
    <row r="10" ht="27.75" customHeight="1" spans="1:2">
      <c r="A10" s="135" t="s">
        <v>879</v>
      </c>
      <c r="B10" s="133"/>
    </row>
    <row r="11" ht="27.75" customHeight="1" spans="1:2">
      <c r="A11" s="135" t="s">
        <v>880</v>
      </c>
      <c r="B11" s="133">
        <v>7504</v>
      </c>
    </row>
    <row r="12" ht="27.75" customHeight="1" spans="1:2">
      <c r="A12" s="134" t="s">
        <v>881</v>
      </c>
      <c r="B12" s="133"/>
    </row>
    <row r="13" ht="27.75" customHeight="1" spans="1:2">
      <c r="A13" s="134" t="s">
        <v>882</v>
      </c>
      <c r="B13" s="133"/>
    </row>
    <row r="14" ht="27.75" customHeight="1" spans="1:2">
      <c r="A14" s="134" t="s">
        <v>883</v>
      </c>
      <c r="B14" s="133">
        <v>533</v>
      </c>
    </row>
    <row r="15" ht="27.75" customHeight="1" spans="1:2">
      <c r="A15" s="134" t="s">
        <v>884</v>
      </c>
      <c r="B15" s="133">
        <v>1075</v>
      </c>
    </row>
  </sheetData>
  <mergeCells count="1">
    <mergeCell ref="A2:B2"/>
  </mergeCells>
  <pageMargins left="0.748031496062992" right="0.748031496062992" top="0.984251968503937" bottom="0.984251968503937" header="0.511811023622047" footer="0.511811023622047"/>
  <pageSetup paperSize="9" orientation="portrait" horizontalDpi="600" verticalDpi="600"/>
  <headerFooter alignWithMargins="0">
    <oddFooter>&amp;C&amp;P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4"/>
  <sheetViews>
    <sheetView zoomScaleSheetLayoutView="60" workbookViewId="0">
      <selection activeCell="B5" sqref="B5"/>
    </sheetView>
  </sheetViews>
  <sheetFormatPr defaultColWidth="9.125" defaultRowHeight="14.25" outlineLevelCol="1"/>
  <cols>
    <col min="1" max="1" width="58.25" style="76" customWidth="1"/>
    <col min="2" max="2" width="17.375" style="76" customWidth="1"/>
    <col min="3" max="243" width="9.125" style="76" customWidth="1"/>
    <col min="244" max="16384" width="9.125" style="76"/>
  </cols>
  <sheetData>
    <row r="1" s="75" customFormat="1" ht="25.5" customHeight="1" spans="1:2">
      <c r="A1" s="76" t="s">
        <v>931</v>
      </c>
    </row>
    <row r="2" ht="33.95" customHeight="1" spans="1:2">
      <c r="A2" s="117" t="s">
        <v>932</v>
      </c>
      <c r="B2" s="117"/>
    </row>
    <row r="3" ht="17.1" customHeight="1" spans="1:2">
      <c r="A3" s="123"/>
      <c r="B3" s="118" t="s">
        <v>2</v>
      </c>
    </row>
    <row r="4" ht="31.5" customHeight="1" spans="1:2">
      <c r="A4" s="124" t="s">
        <v>60</v>
      </c>
      <c r="B4" s="124" t="s">
        <v>4</v>
      </c>
    </row>
    <row r="5" ht="18.75" customHeight="1" spans="1:2">
      <c r="A5" s="119" t="s">
        <v>887</v>
      </c>
      <c r="B5" s="121">
        <v>155985</v>
      </c>
    </row>
    <row r="6" ht="28.5" customHeight="1" spans="1:2">
      <c r="A6" s="125" t="s">
        <v>888</v>
      </c>
      <c r="B6" s="121">
        <v>16</v>
      </c>
    </row>
    <row r="7" ht="19.5" customHeight="1" spans="1:2">
      <c r="A7" s="125" t="s">
        <v>889</v>
      </c>
      <c r="B7" s="121"/>
    </row>
    <row r="8" ht="19.5" customHeight="1" spans="1:2">
      <c r="A8" s="120" t="s">
        <v>890</v>
      </c>
      <c r="B8" s="121"/>
    </row>
    <row r="9" ht="19.5" customHeight="1" spans="1:2">
      <c r="A9" s="120" t="s">
        <v>891</v>
      </c>
      <c r="B9" s="121"/>
    </row>
    <row r="10" ht="19.5" customHeight="1" spans="1:2">
      <c r="A10" s="125" t="s">
        <v>892</v>
      </c>
      <c r="B10" s="121">
        <v>16</v>
      </c>
    </row>
    <row r="11" ht="19.5" customHeight="1" spans="1:2">
      <c r="A11" s="120" t="s">
        <v>893</v>
      </c>
      <c r="B11" s="121">
        <v>16</v>
      </c>
    </row>
    <row r="12" ht="19.5" customHeight="1" spans="1:2">
      <c r="A12" s="125" t="s">
        <v>292</v>
      </c>
      <c r="B12" s="121">
        <v>2803</v>
      </c>
    </row>
    <row r="13" ht="19.5" customHeight="1" spans="1:2">
      <c r="A13" s="125" t="s">
        <v>894</v>
      </c>
      <c r="B13" s="121">
        <v>2798</v>
      </c>
    </row>
    <row r="14" ht="19.5" customHeight="1" spans="1:2">
      <c r="A14" s="120" t="s">
        <v>895</v>
      </c>
      <c r="B14" s="121">
        <v>1185</v>
      </c>
    </row>
    <row r="15" ht="19.5" customHeight="1" spans="1:2">
      <c r="A15" s="120" t="s">
        <v>896</v>
      </c>
      <c r="B15" s="121">
        <v>1613</v>
      </c>
    </row>
    <row r="16" ht="19.5" customHeight="1" spans="1:2">
      <c r="A16" s="125" t="s">
        <v>897</v>
      </c>
      <c r="B16" s="121">
        <v>5</v>
      </c>
    </row>
    <row r="17" ht="19.5" customHeight="1" spans="1:2">
      <c r="A17" s="120" t="s">
        <v>896</v>
      </c>
      <c r="B17" s="121">
        <v>5</v>
      </c>
    </row>
    <row r="18" ht="19.5" customHeight="1" spans="1:2">
      <c r="A18" s="125" t="s">
        <v>447</v>
      </c>
      <c r="B18" s="121">
        <v>63982</v>
      </c>
    </row>
    <row r="19" ht="19.5" customHeight="1" spans="1:2">
      <c r="A19" s="125" t="s">
        <v>898</v>
      </c>
      <c r="B19" s="121">
        <v>62389</v>
      </c>
    </row>
    <row r="20" ht="19.5" customHeight="1" spans="1:2">
      <c r="A20" s="120" t="s">
        <v>899</v>
      </c>
      <c r="B20" s="121">
        <v>266</v>
      </c>
    </row>
    <row r="21" ht="19.5" customHeight="1" spans="1:2">
      <c r="A21" s="120" t="s">
        <v>900</v>
      </c>
      <c r="B21" s="121"/>
    </row>
    <row r="22" ht="19.5" customHeight="1" spans="1:2">
      <c r="A22" s="120" t="s">
        <v>901</v>
      </c>
      <c r="B22" s="121"/>
    </row>
    <row r="23" ht="19.5" customHeight="1" spans="1:2">
      <c r="A23" s="120" t="s">
        <v>902</v>
      </c>
      <c r="B23" s="121">
        <v>62123</v>
      </c>
    </row>
    <row r="24" ht="19.5" customHeight="1" spans="1:2">
      <c r="A24" s="125" t="s">
        <v>903</v>
      </c>
      <c r="B24" s="121">
        <v>518</v>
      </c>
    </row>
    <row r="25" ht="19.5" customHeight="1" spans="1:2">
      <c r="A25" s="120" t="s">
        <v>904</v>
      </c>
      <c r="B25" s="121"/>
    </row>
    <row r="26" spans="1:2">
      <c r="A26" s="120" t="s">
        <v>905</v>
      </c>
      <c r="B26" s="121">
        <v>518</v>
      </c>
    </row>
    <row r="27" spans="1:2">
      <c r="A27" s="125" t="s">
        <v>906</v>
      </c>
      <c r="B27" s="121">
        <v>1075</v>
      </c>
    </row>
    <row r="28" spans="1:2">
      <c r="A28" s="120" t="s">
        <v>907</v>
      </c>
      <c r="B28" s="121">
        <v>1075</v>
      </c>
    </row>
    <row r="29" spans="1:2">
      <c r="A29" s="125" t="s">
        <v>908</v>
      </c>
      <c r="B29" s="121"/>
    </row>
    <row r="30" spans="1:2">
      <c r="A30" s="120" t="s">
        <v>909</v>
      </c>
      <c r="B30" s="121"/>
    </row>
    <row r="31" spans="1:2">
      <c r="A31" s="120" t="s">
        <v>910</v>
      </c>
      <c r="B31" s="121"/>
    </row>
    <row r="32" spans="1:2">
      <c r="A32" s="125" t="s">
        <v>911</v>
      </c>
      <c r="B32" s="121"/>
    </row>
    <row r="33" spans="1:2">
      <c r="A33" s="120" t="s">
        <v>909</v>
      </c>
      <c r="B33" s="121"/>
    </row>
    <row r="34" spans="1:2">
      <c r="A34" s="125" t="s">
        <v>465</v>
      </c>
      <c r="B34" s="121"/>
    </row>
    <row r="35" spans="1:2">
      <c r="A35" s="125" t="s">
        <v>912</v>
      </c>
      <c r="B35" s="121"/>
    </row>
    <row r="36" spans="1:2">
      <c r="A36" s="120" t="s">
        <v>896</v>
      </c>
      <c r="B36" s="121"/>
    </row>
    <row r="37" spans="1:2">
      <c r="A37" s="125" t="s">
        <v>777</v>
      </c>
      <c r="B37" s="121">
        <v>75313</v>
      </c>
    </row>
    <row r="38" spans="1:2">
      <c r="A38" s="125" t="s">
        <v>913</v>
      </c>
      <c r="B38" s="121">
        <v>74000</v>
      </c>
    </row>
    <row r="39" spans="1:2">
      <c r="A39" s="120" t="s">
        <v>914</v>
      </c>
      <c r="B39" s="121">
        <v>74000</v>
      </c>
    </row>
    <row r="40" spans="1:2">
      <c r="A40" s="125" t="s">
        <v>915</v>
      </c>
      <c r="B40" s="121">
        <v>1313</v>
      </c>
    </row>
    <row r="41" spans="1:2">
      <c r="A41" s="120" t="s">
        <v>916</v>
      </c>
      <c r="B41" s="121">
        <v>752</v>
      </c>
    </row>
    <row r="42" spans="1:2">
      <c r="A42" s="120" t="s">
        <v>917</v>
      </c>
      <c r="B42" s="121">
        <v>152</v>
      </c>
    </row>
    <row r="43" spans="1:2">
      <c r="A43" s="120" t="s">
        <v>918</v>
      </c>
      <c r="B43" s="121">
        <v>58</v>
      </c>
    </row>
    <row r="44" spans="1:2">
      <c r="A44" s="120" t="s">
        <v>919</v>
      </c>
      <c r="B44" s="121">
        <v>121</v>
      </c>
    </row>
    <row r="45" spans="1:2">
      <c r="A45" s="120" t="s">
        <v>920</v>
      </c>
      <c r="B45" s="121">
        <v>230</v>
      </c>
    </row>
    <row r="46" spans="1:2">
      <c r="A46" s="120" t="s">
        <v>921</v>
      </c>
      <c r="B46" s="121"/>
    </row>
    <row r="47" spans="1:2">
      <c r="A47" s="125" t="s">
        <v>654</v>
      </c>
      <c r="B47" s="121">
        <v>1471</v>
      </c>
    </row>
    <row r="48" spans="1:2">
      <c r="A48" s="125" t="s">
        <v>922</v>
      </c>
      <c r="B48" s="121">
        <v>1471</v>
      </c>
    </row>
    <row r="49" spans="1:2">
      <c r="A49" s="120" t="s">
        <v>933</v>
      </c>
      <c r="B49" s="121">
        <v>161</v>
      </c>
    </row>
    <row r="50" spans="1:2">
      <c r="A50" s="120" t="s">
        <v>924</v>
      </c>
      <c r="B50" s="121">
        <v>959</v>
      </c>
    </row>
    <row r="51" spans="1:2">
      <c r="A51" s="120" t="s">
        <v>934</v>
      </c>
      <c r="B51" s="121">
        <v>351</v>
      </c>
    </row>
    <row r="52" spans="1:2">
      <c r="A52" s="125" t="s">
        <v>926</v>
      </c>
      <c r="B52" s="121">
        <v>12400</v>
      </c>
    </row>
    <row r="53" spans="1:2">
      <c r="A53" s="120" t="s">
        <v>935</v>
      </c>
      <c r="B53" s="121">
        <v>12400</v>
      </c>
    </row>
    <row r="54" spans="1:2">
      <c r="A54" s="120" t="s">
        <v>936</v>
      </c>
      <c r="B54" s="121">
        <v>12400</v>
      </c>
    </row>
  </sheetData>
  <mergeCells count="1">
    <mergeCell ref="A2:B2"/>
  </mergeCells>
  <pageMargins left="0.748031496062992" right="0.748031496062992" top="0.984251968503937" bottom="0.984251968503937" header="0.511811023622047" footer="0.511811023622047"/>
  <pageSetup paperSize="9" orientation="portrait" horizontalDpi="600" verticalDpi="600"/>
  <headerFooter alignWithMargins="0">
    <oddFooter>&amp;C&amp;P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zoomScaleSheetLayoutView="60" workbookViewId="0">
      <selection activeCell="D7" sqref="D7"/>
    </sheetView>
  </sheetViews>
  <sheetFormatPr defaultColWidth="9" defaultRowHeight="14.25" outlineLevelCol="3"/>
  <cols>
    <col min="1" max="1" width="29" style="76" customWidth="1"/>
    <col min="2" max="2" width="10.5" style="76" customWidth="1"/>
    <col min="3" max="3" width="29.375" style="76" customWidth="1"/>
    <col min="4" max="4" width="11.125" style="76" customWidth="1"/>
    <col min="5" max="238" width="9.125" style="76" customWidth="1"/>
    <col min="239" max="16384" width="9" style="76"/>
  </cols>
  <sheetData>
    <row r="1" s="75" customFormat="1" ht="27" customHeight="1" spans="1:4">
      <c r="A1" s="76" t="s">
        <v>937</v>
      </c>
    </row>
    <row r="2" ht="33.95" customHeight="1" spans="1:4">
      <c r="A2" s="117" t="s">
        <v>938</v>
      </c>
      <c r="B2" s="117"/>
      <c r="C2" s="117"/>
      <c r="D2" s="117"/>
    </row>
    <row r="3" ht="17.1" customHeight="1" spans="1:4">
      <c r="A3" s="118" t="s">
        <v>2</v>
      </c>
      <c r="B3" s="118"/>
      <c r="C3" s="118"/>
      <c r="D3" s="118"/>
    </row>
    <row r="4" ht="24.75" customHeight="1" spans="1:4">
      <c r="A4" s="119" t="s">
        <v>3</v>
      </c>
      <c r="B4" s="119" t="s">
        <v>4</v>
      </c>
      <c r="C4" s="119" t="s">
        <v>3</v>
      </c>
      <c r="D4" s="119" t="s">
        <v>4</v>
      </c>
    </row>
    <row r="5" ht="19.5" customHeight="1" spans="1:4">
      <c r="A5" s="120" t="s">
        <v>939</v>
      </c>
      <c r="B5" s="121">
        <v>112977</v>
      </c>
      <c r="C5" s="120" t="s">
        <v>887</v>
      </c>
      <c r="D5" s="121">
        <v>155985</v>
      </c>
    </row>
    <row r="6" ht="19.5" customHeight="1" spans="1:4">
      <c r="A6" s="120" t="s">
        <v>940</v>
      </c>
      <c r="B6" s="121">
        <v>16600</v>
      </c>
      <c r="C6" s="120" t="s">
        <v>941</v>
      </c>
      <c r="D6" s="121">
        <v>0</v>
      </c>
    </row>
    <row r="7" ht="19.5" customHeight="1" spans="1:4">
      <c r="A7" s="120" t="s">
        <v>942</v>
      </c>
      <c r="B7" s="121">
        <v>0</v>
      </c>
      <c r="C7" s="120" t="s">
        <v>943</v>
      </c>
      <c r="D7" s="121">
        <v>80</v>
      </c>
    </row>
    <row r="8" ht="19.5" customHeight="1" spans="1:4">
      <c r="A8" s="120" t="s">
        <v>944</v>
      </c>
      <c r="B8" s="121">
        <v>0</v>
      </c>
      <c r="C8" s="120"/>
      <c r="D8" s="122"/>
    </row>
    <row r="9" ht="19.5" customHeight="1" spans="1:4">
      <c r="A9" s="120" t="s">
        <v>945</v>
      </c>
      <c r="B9" s="121">
        <v>3570</v>
      </c>
      <c r="C9" s="120" t="s">
        <v>946</v>
      </c>
      <c r="D9" s="122">
        <v>48000</v>
      </c>
    </row>
    <row r="10" ht="19.5" customHeight="1" spans="1:4">
      <c r="A10" s="120" t="s">
        <v>947</v>
      </c>
      <c r="B10" s="121">
        <v>0</v>
      </c>
      <c r="C10" s="120" t="s">
        <v>948</v>
      </c>
      <c r="D10" s="121">
        <v>48000</v>
      </c>
    </row>
    <row r="11" ht="19.5" customHeight="1" spans="1:4">
      <c r="A11" s="120" t="s">
        <v>949</v>
      </c>
      <c r="B11" s="121">
        <v>0</v>
      </c>
      <c r="C11" s="120"/>
      <c r="D11" s="122"/>
    </row>
    <row r="12" ht="19.5" customHeight="1" spans="1:4">
      <c r="A12" s="120" t="s">
        <v>950</v>
      </c>
      <c r="B12" s="121">
        <v>0</v>
      </c>
      <c r="C12" s="120"/>
      <c r="D12" s="122"/>
    </row>
    <row r="13" ht="19.5" customHeight="1" spans="1:4">
      <c r="A13" s="120" t="s">
        <v>951</v>
      </c>
      <c r="B13" s="121">
        <v>0</v>
      </c>
      <c r="C13" s="120" t="s">
        <v>819</v>
      </c>
      <c r="D13" s="121">
        <v>0</v>
      </c>
    </row>
    <row r="14" ht="19.5" customHeight="1" spans="1:4">
      <c r="A14" s="120" t="s">
        <v>952</v>
      </c>
      <c r="B14" s="121">
        <v>0</v>
      </c>
      <c r="C14" s="120" t="s">
        <v>953</v>
      </c>
      <c r="D14" s="121">
        <v>0</v>
      </c>
    </row>
    <row r="15" ht="19.5" customHeight="1" spans="1:4">
      <c r="A15" s="120" t="s">
        <v>954</v>
      </c>
      <c r="B15" s="121">
        <v>0</v>
      </c>
      <c r="C15" s="120"/>
      <c r="D15" s="122"/>
    </row>
    <row r="16" ht="19.5" customHeight="1" spans="1:4">
      <c r="A16" s="120" t="s">
        <v>830</v>
      </c>
      <c r="B16" s="121">
        <v>74000</v>
      </c>
      <c r="C16" s="120" t="s">
        <v>955</v>
      </c>
      <c r="D16" s="121">
        <v>0</v>
      </c>
    </row>
    <row r="17" ht="19.5" customHeight="1" spans="1:4">
      <c r="A17" s="120" t="s">
        <v>956</v>
      </c>
      <c r="B17" s="121">
        <v>74000</v>
      </c>
      <c r="C17" s="120"/>
      <c r="D17" s="122"/>
    </row>
    <row r="18" ht="19.5" customHeight="1" spans="1:4">
      <c r="A18" s="120" t="s">
        <v>957</v>
      </c>
      <c r="B18" s="121">
        <v>0</v>
      </c>
      <c r="C18" s="120" t="s">
        <v>958</v>
      </c>
      <c r="D18" s="121">
        <v>0</v>
      </c>
    </row>
    <row r="19" ht="19.5" customHeight="1" spans="1:4">
      <c r="A19" s="120" t="s">
        <v>959</v>
      </c>
      <c r="B19" s="121">
        <v>0</v>
      </c>
      <c r="C19" s="120" t="s">
        <v>960</v>
      </c>
      <c r="D19" s="121">
        <v>0</v>
      </c>
    </row>
    <row r="20" ht="19.5" customHeight="1" spans="1:4">
      <c r="A20" s="120"/>
      <c r="B20" s="122"/>
      <c r="C20" s="120" t="s">
        <v>961</v>
      </c>
      <c r="D20" s="121">
        <v>0</v>
      </c>
    </row>
    <row r="21" ht="19.5" customHeight="1" spans="1:4">
      <c r="A21" s="120"/>
      <c r="B21" s="122"/>
      <c r="C21" s="120" t="s">
        <v>962</v>
      </c>
      <c r="D21" s="121">
        <v>3082</v>
      </c>
    </row>
    <row r="22" ht="19.5" customHeight="1" spans="1:4">
      <c r="A22" s="119" t="s">
        <v>963</v>
      </c>
      <c r="B22" s="121">
        <v>207147</v>
      </c>
      <c r="C22" s="119" t="s">
        <v>964</v>
      </c>
      <c r="D22" s="121">
        <v>207147</v>
      </c>
    </row>
  </sheetData>
  <mergeCells count="2">
    <mergeCell ref="A2:D2"/>
    <mergeCell ref="A3:D3"/>
  </mergeCells>
  <pageMargins left="0.748031496062992" right="0.748031496062992" top="0.984251968503937" bottom="0.984251968503937" header="0.511811023622047" footer="0.511811023622047"/>
  <pageSetup paperSize="9" orientation="portrait" horizontalDpi="600" verticalDpi="600"/>
  <headerFooter alignWithMargins="0">
    <oddFooter>&amp;C&amp;P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7"/>
  <sheetViews>
    <sheetView zoomScaleSheetLayoutView="60" workbookViewId="0">
      <selection activeCell="C6" sqref="C6"/>
    </sheetView>
  </sheetViews>
  <sheetFormatPr defaultColWidth="9" defaultRowHeight="14.25"/>
  <cols>
    <col min="1" max="1" width="26.75" style="76" customWidth="1"/>
    <col min="2" max="2" width="15.875" style="76" customWidth="1"/>
    <col min="3" max="3" width="14" style="76" customWidth="1"/>
    <col min="4" max="5" width="16.625" style="76" customWidth="1"/>
    <col min="6" max="6" width="14.875" style="76" customWidth="1"/>
    <col min="7" max="7" width="14.75" style="76" customWidth="1"/>
    <col min="8" max="8" width="9" style="76"/>
    <col min="9" max="9" width="10.875" style="76" customWidth="1"/>
    <col min="10" max="10" width="10.375" style="76" customWidth="1"/>
    <col min="11" max="11" width="15.875" style="76" customWidth="1"/>
    <col min="12" max="16384" width="9" style="76"/>
  </cols>
  <sheetData>
    <row r="1" s="75" customFormat="1" ht="24.75" customHeight="1" spans="1:11">
      <c r="A1" s="77" t="s">
        <v>965</v>
      </c>
      <c r="B1" s="78"/>
      <c r="C1" s="78"/>
      <c r="D1" s="78"/>
      <c r="E1" s="78"/>
      <c r="F1" s="78"/>
      <c r="G1" s="78"/>
      <c r="H1" s="78"/>
      <c r="I1" s="78"/>
      <c r="J1" s="79"/>
    </row>
    <row r="2" ht="23.25" customHeight="1" spans="1:11">
      <c r="A2" s="80" t="s">
        <v>966</v>
      </c>
      <c r="B2" s="80"/>
      <c r="C2" s="80"/>
      <c r="D2" s="80"/>
      <c r="E2" s="80"/>
      <c r="F2" s="80"/>
      <c r="G2" s="80"/>
      <c r="H2" s="80"/>
      <c r="I2" s="80"/>
      <c r="J2" s="80"/>
    </row>
    <row r="3" ht="18.75" customHeight="1" spans="1:11">
      <c r="A3" s="103"/>
      <c r="B3" s="81"/>
      <c r="C3" s="81"/>
      <c r="D3" s="81"/>
      <c r="E3" s="81"/>
      <c r="F3" s="81"/>
      <c r="G3" s="82"/>
      <c r="H3" s="81"/>
      <c r="I3" s="104" t="s">
        <v>2</v>
      </c>
      <c r="J3" s="104"/>
    </row>
    <row r="4" ht="45.75" customHeight="1" spans="1:11">
      <c r="A4" s="105" t="s">
        <v>967</v>
      </c>
      <c r="B4" s="87" t="s">
        <v>864</v>
      </c>
      <c r="C4" s="86" t="s">
        <v>968</v>
      </c>
      <c r="D4" s="87" t="s">
        <v>969</v>
      </c>
      <c r="E4" s="87" t="s">
        <v>970</v>
      </c>
      <c r="F4" s="87" t="s">
        <v>971</v>
      </c>
      <c r="G4" s="87" t="s">
        <v>972</v>
      </c>
      <c r="H4" s="87" t="s">
        <v>973</v>
      </c>
      <c r="I4" s="87" t="s">
        <v>974</v>
      </c>
      <c r="J4" s="87" t="s">
        <v>975</v>
      </c>
    </row>
    <row r="5" ht="27.75" customHeight="1" spans="1:11">
      <c r="A5" s="106" t="s">
        <v>976</v>
      </c>
      <c r="B5" s="107">
        <f>SUM(C5:J5)</f>
        <v>117618</v>
      </c>
      <c r="C5" s="99"/>
      <c r="D5" s="99">
        <v>68320</v>
      </c>
      <c r="E5" s="108">
        <v>4234</v>
      </c>
      <c r="F5" s="108">
        <v>24016</v>
      </c>
      <c r="G5" s="108">
        <v>20277</v>
      </c>
      <c r="H5" s="94">
        <v>0</v>
      </c>
      <c r="I5" s="99">
        <v>771</v>
      </c>
      <c r="J5" s="94">
        <v>0</v>
      </c>
    </row>
    <row r="6" ht="24" customHeight="1" spans="1:11">
      <c r="A6" s="106" t="s">
        <v>977</v>
      </c>
      <c r="B6" s="94">
        <v>189705</v>
      </c>
      <c r="C6" s="94"/>
      <c r="D6" s="94">
        <v>33919</v>
      </c>
      <c r="E6" s="94">
        <v>48120</v>
      </c>
      <c r="F6" s="94">
        <v>19482</v>
      </c>
      <c r="G6" s="94">
        <v>86426</v>
      </c>
      <c r="H6" s="94">
        <v>0</v>
      </c>
      <c r="I6" s="94">
        <v>1758</v>
      </c>
      <c r="J6" s="94">
        <v>0</v>
      </c>
      <c r="K6" s="109"/>
    </row>
    <row r="7" ht="24" customHeight="1" spans="1:11">
      <c r="A7" s="106" t="s">
        <v>978</v>
      </c>
      <c r="B7" s="94">
        <v>188113</v>
      </c>
      <c r="C7" s="94"/>
      <c r="D7" s="94">
        <v>33919</v>
      </c>
      <c r="E7" s="94">
        <v>48120</v>
      </c>
      <c r="F7" s="94">
        <v>19482</v>
      </c>
      <c r="G7" s="94">
        <v>86426</v>
      </c>
      <c r="H7" s="94">
        <f>SUM(H8:H13)</f>
        <v>0</v>
      </c>
      <c r="I7" s="94">
        <v>166</v>
      </c>
      <c r="J7" s="94">
        <f>SUM(J8:J13)</f>
        <v>0</v>
      </c>
      <c r="K7" s="109"/>
    </row>
    <row r="8" ht="18" customHeight="1" spans="1:11">
      <c r="A8" s="93" t="s">
        <v>979</v>
      </c>
      <c r="B8" s="94">
        <v>86644</v>
      </c>
      <c r="C8" s="94"/>
      <c r="D8" s="94">
        <v>9343</v>
      </c>
      <c r="E8" s="94">
        <v>31113</v>
      </c>
      <c r="F8" s="94">
        <v>19202</v>
      </c>
      <c r="G8" s="94">
        <v>26836</v>
      </c>
      <c r="H8" s="94">
        <v>0</v>
      </c>
      <c r="I8" s="94">
        <v>150</v>
      </c>
      <c r="J8" s="94">
        <v>0</v>
      </c>
      <c r="K8" s="109"/>
    </row>
    <row r="9" s="76" customFormat="1" ht="18" customHeight="1" spans="1:11">
      <c r="A9" s="93" t="s">
        <v>980</v>
      </c>
      <c r="B9" s="94">
        <v>951</v>
      </c>
      <c r="C9" s="94"/>
      <c r="D9" s="94">
        <v>92</v>
      </c>
      <c r="E9" s="94">
        <v>24</v>
      </c>
      <c r="F9" s="94">
        <v>280</v>
      </c>
      <c r="G9" s="94">
        <v>550</v>
      </c>
      <c r="H9" s="94">
        <v>0</v>
      </c>
      <c r="I9" s="94">
        <v>5</v>
      </c>
      <c r="J9" s="94">
        <v>0</v>
      </c>
      <c r="K9" s="109"/>
    </row>
    <row r="10" s="76" customFormat="1" ht="18" customHeight="1" spans="1:11">
      <c r="A10" s="98" t="s">
        <v>981</v>
      </c>
      <c r="B10" s="94">
        <v>99380</v>
      </c>
      <c r="C10" s="94"/>
      <c r="D10" s="94">
        <v>24445</v>
      </c>
      <c r="E10" s="94">
        <v>15895</v>
      </c>
      <c r="F10" s="94">
        <v>0</v>
      </c>
      <c r="G10" s="94">
        <v>59040</v>
      </c>
      <c r="H10" s="94">
        <v>0</v>
      </c>
      <c r="I10" s="94">
        <v>0</v>
      </c>
      <c r="J10" s="94">
        <v>0</v>
      </c>
      <c r="K10" s="109"/>
    </row>
    <row r="11" s="76" customFormat="1" ht="18" customHeight="1" spans="1:11">
      <c r="A11" s="98" t="s">
        <v>982</v>
      </c>
      <c r="B11" s="94">
        <v>1</v>
      </c>
      <c r="C11" s="94"/>
      <c r="D11" s="94">
        <v>0</v>
      </c>
      <c r="E11" s="94">
        <v>0</v>
      </c>
      <c r="F11" s="94">
        <v>0</v>
      </c>
      <c r="G11" s="94">
        <v>0</v>
      </c>
      <c r="H11" s="94">
        <v>0</v>
      </c>
      <c r="I11" s="94">
        <v>0</v>
      </c>
      <c r="J11" s="94">
        <v>0</v>
      </c>
      <c r="K11" s="109"/>
    </row>
    <row r="12" s="76" customFormat="1" ht="18" customHeight="1" spans="1:11">
      <c r="A12" s="98" t="s">
        <v>983</v>
      </c>
      <c r="B12" s="110">
        <v>1137</v>
      </c>
      <c r="C12" s="94"/>
      <c r="D12" s="94">
        <v>1</v>
      </c>
      <c r="E12" s="94">
        <v>0</v>
      </c>
      <c r="F12" s="94">
        <v>0</v>
      </c>
      <c r="G12" s="94">
        <v>0</v>
      </c>
      <c r="H12" s="94">
        <v>0</v>
      </c>
      <c r="I12" s="94">
        <v>0</v>
      </c>
      <c r="J12" s="94">
        <v>0</v>
      </c>
      <c r="K12" s="109"/>
    </row>
    <row r="13" s="76" customFormat="1" ht="18" customHeight="1" spans="1:11">
      <c r="A13" s="111" t="s">
        <v>984</v>
      </c>
      <c r="B13" s="112">
        <v>1592</v>
      </c>
      <c r="C13" s="113"/>
      <c r="D13" s="110">
        <v>38</v>
      </c>
      <c r="E13" s="110">
        <v>1088</v>
      </c>
      <c r="F13" s="110">
        <v>0</v>
      </c>
      <c r="G13" s="110">
        <v>0</v>
      </c>
      <c r="H13" s="110">
        <v>0</v>
      </c>
      <c r="I13" s="110">
        <v>11</v>
      </c>
      <c r="J13" s="110">
        <v>0</v>
      </c>
      <c r="K13" s="109"/>
    </row>
    <row r="14" s="76" customFormat="1" ht="18" customHeight="1" spans="1:11">
      <c r="A14" s="114" t="s">
        <v>985</v>
      </c>
      <c r="B14" s="115"/>
      <c r="C14" s="116"/>
      <c r="D14" s="112"/>
      <c r="E14" s="112"/>
      <c r="F14" s="112"/>
      <c r="G14" s="112"/>
      <c r="H14" s="112"/>
      <c r="I14" s="112">
        <v>1592</v>
      </c>
      <c r="J14" s="112"/>
      <c r="K14" s="109"/>
    </row>
    <row r="15" s="76" customFormat="1" ht="18" customHeight="1" spans="1:11">
      <c r="A15" s="114" t="s">
        <v>986</v>
      </c>
      <c r="B15" s="112"/>
      <c r="C15" s="112"/>
      <c r="D15" s="112"/>
      <c r="E15" s="112"/>
      <c r="F15" s="112"/>
      <c r="G15" s="112"/>
      <c r="H15" s="112"/>
      <c r="I15" s="112"/>
      <c r="J15" s="112"/>
      <c r="K15" s="109"/>
    </row>
    <row r="16" s="76" customFormat="1" ht="18" customHeight="1" spans="1:11">
      <c r="A16" s="114" t="s">
        <v>987</v>
      </c>
      <c r="B16" s="112">
        <f>B6</f>
        <v>189705</v>
      </c>
      <c r="C16" s="112"/>
      <c r="D16" s="112">
        <f>D7+D14+D15</f>
        <v>33919</v>
      </c>
      <c r="E16" s="112">
        <f t="shared" ref="D16:J16" si="0">E7+E14+E15</f>
        <v>48120</v>
      </c>
      <c r="F16" s="112">
        <f t="shared" si="0"/>
        <v>19482</v>
      </c>
      <c r="G16" s="112">
        <f t="shared" si="0"/>
        <v>86426</v>
      </c>
      <c r="H16" s="112">
        <f t="shared" si="0"/>
        <v>0</v>
      </c>
      <c r="I16" s="112">
        <f t="shared" si="0"/>
        <v>1758</v>
      </c>
      <c r="J16" s="112">
        <f t="shared" si="0"/>
        <v>0</v>
      </c>
      <c r="K16" s="109"/>
    </row>
    <row r="17" s="76" customFormat="1" ht="44.25" customHeight="1" spans="1:10">
      <c r="A17" s="102" t="s">
        <v>988</v>
      </c>
      <c r="B17" s="102"/>
      <c r="C17" s="102"/>
      <c r="D17" s="102"/>
      <c r="E17" s="102"/>
      <c r="F17" s="102"/>
      <c r="G17" s="102"/>
      <c r="H17" s="102"/>
      <c r="I17" s="102"/>
      <c r="J17" s="102"/>
    </row>
  </sheetData>
  <mergeCells count="3">
    <mergeCell ref="A2:J2"/>
    <mergeCell ref="I3:J3"/>
    <mergeCell ref="A17:J17"/>
  </mergeCells>
  <pageMargins left="0.748031496062992" right="0.748031496062992" top="0.984251968503937" bottom="0.984251968503937" header="0.511811023622047" footer="0.511811023622047"/>
  <pageSetup paperSize="9" scale="81" orientation="landscape" horizontalDpi="600" verticalDpi="600"/>
  <headerFooter alignWithMargins="0">
    <oddFooter>&amp;C&amp;P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6"/>
  <sheetViews>
    <sheetView zoomScaleSheetLayoutView="60" workbookViewId="0">
      <selection activeCell="C6" sqref="C6"/>
    </sheetView>
  </sheetViews>
  <sheetFormatPr defaultColWidth="9" defaultRowHeight="14.25"/>
  <cols>
    <col min="1" max="1" width="27.5" style="76" customWidth="1"/>
    <col min="2" max="2" width="19" style="76" customWidth="1"/>
    <col min="3" max="3" width="14.625" style="76" customWidth="1"/>
    <col min="4" max="4" width="15" style="76" customWidth="1"/>
    <col min="5" max="5" width="17.25" style="76" customWidth="1"/>
    <col min="6" max="6" width="15.75" style="76" customWidth="1"/>
    <col min="7" max="7" width="14" style="76" customWidth="1"/>
    <col min="8" max="8" width="9" style="76"/>
    <col min="9" max="9" width="11.25" style="76" customWidth="1"/>
    <col min="10" max="10" width="10.125" style="76" customWidth="1"/>
    <col min="11" max="11" width="9" style="76"/>
    <col min="12" max="12" width="10.5" style="76"/>
    <col min="13" max="16384" width="9" style="76"/>
  </cols>
  <sheetData>
    <row r="1" s="75" customFormat="1" ht="23.25" customHeight="1" spans="1:12">
      <c r="A1" s="77" t="s">
        <v>989</v>
      </c>
      <c r="B1" s="78"/>
      <c r="C1" s="78"/>
      <c r="D1" s="78"/>
      <c r="E1" s="78"/>
      <c r="F1" s="78"/>
      <c r="G1" s="78"/>
      <c r="H1" s="78"/>
      <c r="I1" s="78"/>
      <c r="J1" s="79"/>
    </row>
    <row r="2" ht="23.25" customHeight="1" spans="1:12">
      <c r="A2" s="80" t="s">
        <v>990</v>
      </c>
      <c r="B2" s="80"/>
      <c r="C2" s="80"/>
      <c r="D2" s="80"/>
      <c r="E2" s="80"/>
      <c r="F2" s="80"/>
      <c r="G2" s="80"/>
      <c r="H2" s="80"/>
      <c r="I2" s="80"/>
      <c r="J2" s="80"/>
    </row>
    <row r="3" ht="12.75" customHeight="1" spans="1:12">
      <c r="A3" s="77"/>
      <c r="B3" s="81"/>
      <c r="C3" s="81"/>
      <c r="D3" s="81"/>
      <c r="E3" s="81"/>
      <c r="F3" s="81"/>
      <c r="G3" s="82"/>
      <c r="H3" s="81"/>
      <c r="I3" s="83" t="s">
        <v>2</v>
      </c>
      <c r="J3" s="83"/>
    </row>
    <row r="4" ht="45.75" customHeight="1" spans="1:12">
      <c r="A4" s="84" t="s">
        <v>967</v>
      </c>
      <c r="B4" s="85" t="s">
        <v>991</v>
      </c>
      <c r="C4" s="86" t="s">
        <v>968</v>
      </c>
      <c r="D4" s="87" t="s">
        <v>969</v>
      </c>
      <c r="E4" s="87" t="s">
        <v>970</v>
      </c>
      <c r="F4" s="88" t="s">
        <v>992</v>
      </c>
      <c r="G4" s="89" t="s">
        <v>993</v>
      </c>
      <c r="H4" s="85" t="s">
        <v>994</v>
      </c>
      <c r="I4" s="90" t="s">
        <v>995</v>
      </c>
      <c r="J4" s="91" t="s">
        <v>996</v>
      </c>
    </row>
    <row r="5" ht="18" customHeight="1" spans="1:12">
      <c r="A5" s="84">
        <v>1</v>
      </c>
      <c r="B5" s="92">
        <v>2</v>
      </c>
      <c r="C5" s="89">
        <v>3</v>
      </c>
      <c r="D5" s="89">
        <v>4</v>
      </c>
      <c r="E5" s="89">
        <v>5</v>
      </c>
      <c r="F5" s="89">
        <v>6</v>
      </c>
      <c r="G5" s="89">
        <v>7</v>
      </c>
      <c r="H5" s="89">
        <v>8</v>
      </c>
      <c r="I5" s="89">
        <v>9</v>
      </c>
      <c r="J5" s="89">
        <v>10</v>
      </c>
    </row>
    <row r="6" spans="1:12">
      <c r="A6" s="93" t="s">
        <v>997</v>
      </c>
      <c r="B6" s="94">
        <v>182025</v>
      </c>
      <c r="C6" s="94">
        <v>0</v>
      </c>
      <c r="D6" s="94">
        <v>27537</v>
      </c>
      <c r="E6" s="94">
        <v>50368</v>
      </c>
      <c r="F6" s="94">
        <v>17228</v>
      </c>
      <c r="G6" s="94">
        <v>85810</v>
      </c>
      <c r="H6" s="94">
        <v>0</v>
      </c>
      <c r="I6" s="94">
        <v>1082</v>
      </c>
      <c r="J6" s="94">
        <v>0</v>
      </c>
      <c r="L6" s="95"/>
    </row>
    <row r="7" spans="1:12">
      <c r="A7" s="96" t="s">
        <v>998</v>
      </c>
      <c r="B7" s="94">
        <v>182025</v>
      </c>
      <c r="C7" s="94">
        <v>0</v>
      </c>
      <c r="D7" s="94">
        <v>27537</v>
      </c>
      <c r="E7" s="94">
        <v>50368</v>
      </c>
      <c r="F7" s="94">
        <v>17228</v>
      </c>
      <c r="G7" s="94">
        <v>85810</v>
      </c>
      <c r="H7" s="94">
        <f>SUM(H8:H11)</f>
        <v>0</v>
      </c>
      <c r="I7" s="94">
        <v>1082</v>
      </c>
      <c r="J7" s="94">
        <f>SUM(J8:J11)</f>
        <v>0</v>
      </c>
      <c r="L7" s="95"/>
    </row>
    <row r="8" spans="1:12">
      <c r="A8" s="93" t="s">
        <v>999</v>
      </c>
      <c r="B8" s="94">
        <v>174401</v>
      </c>
      <c r="C8" s="94">
        <v>0</v>
      </c>
      <c r="D8" s="94">
        <v>27377</v>
      </c>
      <c r="E8" s="94">
        <v>50052</v>
      </c>
      <c r="F8" s="94">
        <v>17228</v>
      </c>
      <c r="G8" s="94">
        <v>78833</v>
      </c>
      <c r="H8" s="94">
        <v>0</v>
      </c>
      <c r="I8" s="94">
        <v>911</v>
      </c>
      <c r="J8" s="94">
        <v>0</v>
      </c>
    </row>
    <row r="9" spans="1:12">
      <c r="A9" s="93" t="s">
        <v>1000</v>
      </c>
      <c r="B9" s="94">
        <v>7256</v>
      </c>
      <c r="C9" s="94">
        <v>0</v>
      </c>
      <c r="D9" s="94">
        <v>150</v>
      </c>
      <c r="E9" s="94">
        <v>0</v>
      </c>
      <c r="F9" s="94">
        <v>0</v>
      </c>
      <c r="G9" s="76">
        <v>6977</v>
      </c>
      <c r="H9" s="94">
        <v>0</v>
      </c>
      <c r="I9" s="94">
        <v>129</v>
      </c>
      <c r="J9" s="94">
        <v>0</v>
      </c>
    </row>
    <row r="10" spans="1:12">
      <c r="A10" s="97" t="s">
        <v>1001</v>
      </c>
      <c r="B10" s="94"/>
      <c r="C10" s="94"/>
      <c r="D10" s="94">
        <v>0</v>
      </c>
      <c r="E10" s="94"/>
      <c r="F10" s="94"/>
      <c r="G10" s="94">
        <v>0</v>
      </c>
      <c r="H10" s="94"/>
      <c r="I10" s="94"/>
      <c r="J10" s="94"/>
    </row>
    <row r="11" spans="1:12">
      <c r="A11" s="98" t="s">
        <v>1002</v>
      </c>
      <c r="B11" s="94">
        <v>326</v>
      </c>
      <c r="C11" s="94">
        <v>0</v>
      </c>
      <c r="D11" s="94">
        <v>10</v>
      </c>
      <c r="E11" s="94">
        <v>316</v>
      </c>
      <c r="F11" s="94">
        <v>0</v>
      </c>
      <c r="G11" s="94"/>
      <c r="H11" s="94"/>
      <c r="I11" s="94">
        <v>0</v>
      </c>
      <c r="J11" s="94"/>
    </row>
    <row r="12" spans="1:12">
      <c r="A12" s="96" t="s">
        <v>1003</v>
      </c>
      <c r="B12" s="94">
        <v>0</v>
      </c>
      <c r="C12" s="94"/>
      <c r="D12" s="94"/>
      <c r="E12" s="94"/>
      <c r="F12" s="94"/>
      <c r="G12" s="94"/>
      <c r="H12" s="94"/>
      <c r="I12" s="94"/>
      <c r="J12" s="94"/>
    </row>
    <row r="13" spans="1:12">
      <c r="A13" s="96" t="s">
        <v>1004</v>
      </c>
      <c r="B13" s="94">
        <v>42</v>
      </c>
      <c r="C13" s="94">
        <v>0</v>
      </c>
      <c r="D13" s="94"/>
      <c r="E13" s="94"/>
      <c r="F13" s="94"/>
      <c r="G13" s="94"/>
      <c r="H13" s="94"/>
      <c r="I13" s="99">
        <v>42</v>
      </c>
      <c r="J13" s="94"/>
    </row>
    <row r="14" spans="1:12">
      <c r="A14" s="93" t="s">
        <v>1005</v>
      </c>
      <c r="B14" s="94">
        <v>125298</v>
      </c>
      <c r="C14" s="94">
        <v>0</v>
      </c>
      <c r="D14" s="94">
        <v>74702</v>
      </c>
      <c r="E14" s="94">
        <v>1986</v>
      </c>
      <c r="F14" s="94">
        <v>26270</v>
      </c>
      <c r="G14" s="94">
        <v>20893</v>
      </c>
      <c r="H14" s="94">
        <v>0</v>
      </c>
      <c r="I14" s="94">
        <v>1447</v>
      </c>
      <c r="J14" s="94">
        <v>0</v>
      </c>
    </row>
    <row r="15" s="76" customFormat="1" ht="28.5" customHeight="1" spans="1:12">
      <c r="A15" s="100" t="s">
        <v>1006</v>
      </c>
      <c r="B15" s="101">
        <f>B6</f>
        <v>182025</v>
      </c>
      <c r="C15" s="101">
        <f t="shared" ref="B15:J15" si="0">C6</f>
        <v>0</v>
      </c>
      <c r="D15" s="101">
        <f t="shared" si="0"/>
        <v>27537</v>
      </c>
      <c r="E15" s="101">
        <f t="shared" si="0"/>
        <v>50368</v>
      </c>
      <c r="F15" s="101">
        <f t="shared" si="0"/>
        <v>17228</v>
      </c>
      <c r="G15" s="101">
        <f t="shared" si="0"/>
        <v>85810</v>
      </c>
      <c r="H15" s="101">
        <f t="shared" si="0"/>
        <v>0</v>
      </c>
      <c r="I15" s="101">
        <f t="shared" si="0"/>
        <v>1082</v>
      </c>
      <c r="J15" s="101">
        <f t="shared" si="0"/>
        <v>0</v>
      </c>
    </row>
    <row r="16" s="76" customFormat="1" ht="44.25" customHeight="1" spans="1:12">
      <c r="A16" s="102" t="s">
        <v>988</v>
      </c>
      <c r="B16" s="102"/>
      <c r="C16" s="102"/>
      <c r="D16" s="102"/>
      <c r="E16" s="102"/>
      <c r="F16" s="102"/>
      <c r="G16" s="102"/>
      <c r="H16" s="102"/>
      <c r="I16" s="102"/>
      <c r="J16" s="102"/>
    </row>
  </sheetData>
  <mergeCells count="3">
    <mergeCell ref="A2:J2"/>
    <mergeCell ref="I3:J3"/>
    <mergeCell ref="A16:J16"/>
  </mergeCells>
  <pageMargins left="0.748031496062992" right="0.748031496062992" top="0.984251968503937" bottom="0.984251968503937" header="0.511811023622047" footer="0.511811023622047"/>
  <pageSetup paperSize="9" scale="79" orientation="landscape" horizontalDpi="600" verticalDpi="600"/>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5"/>
  <sheetViews>
    <sheetView zoomScaleSheetLayoutView="60" workbookViewId="0">
      <selection activeCell="E23" sqref="E23"/>
    </sheetView>
  </sheetViews>
  <sheetFormatPr defaultColWidth="9" defaultRowHeight="14.25" outlineLevelCol="4"/>
  <cols>
    <col min="1" max="1" width="22.5" style="204" customWidth="1"/>
    <col min="2" max="2" width="15.125" style="204" customWidth="1"/>
    <col min="3" max="3" width="13.375" style="204" customWidth="1"/>
    <col min="4" max="4" width="19.625" style="205" customWidth="1"/>
    <col min="5" max="5" width="14.625" style="204" customWidth="1"/>
    <col min="6" max="16384" width="9" style="204"/>
  </cols>
  <sheetData>
    <row r="1" spans="1:5">
      <c r="A1" s="204" t="s">
        <v>15</v>
      </c>
    </row>
    <row r="2" ht="37.5" customHeight="1" spans="1:5">
      <c r="A2" s="226" t="s">
        <v>16</v>
      </c>
      <c r="B2" s="226"/>
      <c r="C2" s="226"/>
      <c r="D2" s="226"/>
      <c r="E2" s="226"/>
    </row>
    <row r="3" ht="47.25" customHeight="1" spans="1:5">
      <c r="E3" s="205" t="s">
        <v>2</v>
      </c>
    </row>
    <row r="4" ht="18.75" customHeight="1" spans="1:5">
      <c r="A4" s="207" t="s">
        <v>17</v>
      </c>
      <c r="B4" s="208" t="s">
        <v>18</v>
      </c>
      <c r="C4" s="208" t="s">
        <v>19</v>
      </c>
      <c r="D4" s="209" t="s">
        <v>20</v>
      </c>
      <c r="E4" s="210" t="s">
        <v>21</v>
      </c>
    </row>
    <row r="5" ht="18.75" customHeight="1" spans="1:5">
      <c r="A5" s="207"/>
      <c r="B5" s="211"/>
      <c r="C5" s="211"/>
      <c r="D5" s="212"/>
      <c r="E5" s="210"/>
    </row>
    <row r="6" s="203" customFormat="1" ht="18.75" customHeight="1" spans="1:5">
      <c r="A6" s="213" t="s">
        <v>22</v>
      </c>
      <c r="B6" s="214">
        <v>61421</v>
      </c>
      <c r="C6" s="214">
        <v>60651</v>
      </c>
      <c r="D6" s="215">
        <f t="shared" ref="D6:D25" si="0">C6/B6*100</f>
        <v>98.746357109132</v>
      </c>
      <c r="E6" s="216">
        <v>1.10096389478843</v>
      </c>
    </row>
    <row r="7" ht="18.75" customHeight="1" spans="1:5">
      <c r="A7" s="217" t="s">
        <v>23</v>
      </c>
      <c r="B7" s="214">
        <v>22500</v>
      </c>
      <c r="C7" s="214">
        <v>18150</v>
      </c>
      <c r="D7" s="215">
        <f t="shared" si="0"/>
        <v>80.6666666666667</v>
      </c>
      <c r="E7" s="216">
        <v>0.973294723294723</v>
      </c>
    </row>
    <row r="8" ht="18.75" customHeight="1" spans="1:5">
      <c r="A8" s="217" t="s">
        <v>24</v>
      </c>
      <c r="B8" s="214"/>
      <c r="C8" s="214"/>
      <c r="D8" s="215"/>
      <c r="E8" s="216">
        <v>0</v>
      </c>
    </row>
    <row r="9" ht="18.75" customHeight="1" spans="1:5">
      <c r="A9" s="207" t="s">
        <v>25</v>
      </c>
      <c r="B9" s="214">
        <v>2200</v>
      </c>
      <c r="C9" s="214">
        <v>2053</v>
      </c>
      <c r="D9" s="215">
        <f t="shared" si="0"/>
        <v>93.3181818181818</v>
      </c>
      <c r="E9" s="216">
        <v>1.05770221535291</v>
      </c>
    </row>
    <row r="10" ht="18.75" hidden="1" customHeight="1" spans="1:5">
      <c r="A10" s="207" t="s">
        <v>26</v>
      </c>
      <c r="B10" s="217"/>
      <c r="C10" s="214"/>
      <c r="D10" s="215" t="e">
        <f t="shared" si="0"/>
        <v>#DIV/0!</v>
      </c>
      <c r="E10" s="216" t="e">
        <v>#DIV/0!</v>
      </c>
    </row>
    <row r="11" ht="18.75" hidden="1" customHeight="1" spans="1:5">
      <c r="A11" s="207" t="s">
        <v>27</v>
      </c>
      <c r="B11" s="207"/>
      <c r="C11" s="214"/>
      <c r="D11" s="215" t="e">
        <f t="shared" si="0"/>
        <v>#DIV/0!</v>
      </c>
      <c r="E11" s="216" t="e">
        <v>#DIV/0!</v>
      </c>
    </row>
    <row r="12" ht="18.75" customHeight="1" spans="1:5">
      <c r="A12" s="207" t="s">
        <v>28</v>
      </c>
      <c r="B12" s="214">
        <v>2600</v>
      </c>
      <c r="C12" s="214">
        <v>2206</v>
      </c>
      <c r="D12" s="215">
        <f t="shared" si="0"/>
        <v>84.8461538461539</v>
      </c>
      <c r="E12" s="216">
        <v>0.953327571305099</v>
      </c>
    </row>
    <row r="13" ht="18.75" customHeight="1" spans="1:5">
      <c r="A13" s="207" t="s">
        <v>29</v>
      </c>
      <c r="B13" s="214">
        <v>900</v>
      </c>
      <c r="C13" s="214">
        <v>894</v>
      </c>
      <c r="D13" s="215">
        <f t="shared" si="0"/>
        <v>99.3333333333333</v>
      </c>
      <c r="E13" s="216">
        <v>1.01016949152542</v>
      </c>
    </row>
    <row r="14" ht="18.75" customHeight="1" spans="1:5">
      <c r="A14" s="207" t="s">
        <v>30</v>
      </c>
      <c r="B14" s="214">
        <v>7225</v>
      </c>
      <c r="C14" s="214">
        <v>12233</v>
      </c>
      <c r="D14" s="215">
        <f t="shared" si="0"/>
        <v>169.314878892734</v>
      </c>
      <c r="E14" s="216">
        <v>1.70804244624407</v>
      </c>
    </row>
    <row r="15" ht="18.75" customHeight="1" spans="1:5">
      <c r="A15" s="217" t="s">
        <v>31</v>
      </c>
      <c r="B15" s="214">
        <v>600</v>
      </c>
      <c r="C15" s="214">
        <v>568</v>
      </c>
      <c r="D15" s="215">
        <f t="shared" si="0"/>
        <v>94.6666666666667</v>
      </c>
      <c r="E15" s="216">
        <v>0.96763202725724</v>
      </c>
    </row>
    <row r="16" ht="18.75" customHeight="1" spans="1:5">
      <c r="A16" s="207" t="s">
        <v>32</v>
      </c>
      <c r="B16" s="214">
        <v>1890</v>
      </c>
      <c r="C16" s="214">
        <v>1713</v>
      </c>
      <c r="D16" s="215">
        <f t="shared" si="0"/>
        <v>90.6349206349206</v>
      </c>
      <c r="E16" s="216">
        <v>1.06199628022319</v>
      </c>
    </row>
    <row r="17" ht="18.75" customHeight="1" spans="1:5">
      <c r="A17" s="207" t="s">
        <v>33</v>
      </c>
      <c r="B17" s="214">
        <v>580</v>
      </c>
      <c r="C17" s="214">
        <v>688</v>
      </c>
      <c r="D17" s="215">
        <f t="shared" si="0"/>
        <v>118.620689655172</v>
      </c>
      <c r="E17" s="216">
        <v>1.1563025210084</v>
      </c>
    </row>
    <row r="18" ht="18.75" customHeight="1" spans="1:5">
      <c r="A18" s="207" t="s">
        <v>34</v>
      </c>
      <c r="B18" s="214">
        <v>860</v>
      </c>
      <c r="C18" s="214">
        <v>893</v>
      </c>
      <c r="D18" s="215">
        <f t="shared" si="0"/>
        <v>103.837209302326</v>
      </c>
      <c r="E18" s="216">
        <v>1.03837209302326</v>
      </c>
    </row>
    <row r="19" ht="18.75" customHeight="1" spans="1:5">
      <c r="A19" s="207" t="s">
        <v>35</v>
      </c>
      <c r="B19" s="214">
        <v>8910</v>
      </c>
      <c r="C19" s="214">
        <v>7692</v>
      </c>
      <c r="D19" s="215">
        <f t="shared" si="0"/>
        <v>86.3299663299663</v>
      </c>
      <c r="E19" s="216">
        <v>0.977010034294424</v>
      </c>
    </row>
    <row r="20" ht="18.75" hidden="1" customHeight="1" spans="1:5">
      <c r="A20" s="207" t="s">
        <v>26</v>
      </c>
      <c r="B20" s="217"/>
      <c r="C20" s="214"/>
      <c r="D20" s="215" t="e">
        <f t="shared" si="0"/>
        <v>#DIV/0!</v>
      </c>
      <c r="E20" s="216" t="e">
        <v>#DIV/0!</v>
      </c>
    </row>
    <row r="21" ht="18.75" hidden="1" customHeight="1" spans="1:5">
      <c r="A21" s="207" t="s">
        <v>27</v>
      </c>
      <c r="B21" s="207"/>
      <c r="C21" s="214"/>
      <c r="D21" s="215" t="e">
        <f t="shared" si="0"/>
        <v>#DIV/0!</v>
      </c>
      <c r="E21" s="216" t="e">
        <v>#DIV/0!</v>
      </c>
    </row>
    <row r="22" ht="18.75" customHeight="1" spans="1:5">
      <c r="A22" s="217" t="s">
        <v>36</v>
      </c>
      <c r="B22" s="214">
        <v>680</v>
      </c>
      <c r="C22" s="214">
        <v>2267</v>
      </c>
      <c r="D22" s="215">
        <f t="shared" si="0"/>
        <v>333.382352941176</v>
      </c>
      <c r="E22" s="216">
        <v>3.14861111111111</v>
      </c>
    </row>
    <row r="23" ht="18.75" customHeight="1" spans="1:5">
      <c r="A23" s="207" t="s">
        <v>37</v>
      </c>
      <c r="B23" s="214">
        <v>11236</v>
      </c>
      <c r="C23" s="214">
        <v>9617</v>
      </c>
      <c r="D23" s="215">
        <f t="shared" si="0"/>
        <v>85.5909576361694</v>
      </c>
      <c r="E23" s="216">
        <v>0.87626423690205</v>
      </c>
    </row>
    <row r="24" ht="18.75" customHeight="1" spans="1:5">
      <c r="A24" s="207" t="s">
        <v>38</v>
      </c>
      <c r="B24" s="214">
        <v>1100</v>
      </c>
      <c r="C24" s="214">
        <v>1248</v>
      </c>
      <c r="D24" s="215">
        <f t="shared" si="0"/>
        <v>113.454545454545</v>
      </c>
      <c r="E24" s="216">
        <v>1.63137254901961</v>
      </c>
    </row>
    <row r="25" ht="18.75" customHeight="1" spans="1:5">
      <c r="A25" s="207" t="s">
        <v>39</v>
      </c>
      <c r="B25" s="214">
        <v>140</v>
      </c>
      <c r="C25" s="214">
        <v>410</v>
      </c>
      <c r="D25" s="215">
        <f t="shared" si="0"/>
        <v>292.857142857143</v>
      </c>
      <c r="E25" s="216">
        <v>2.92857142857143</v>
      </c>
    </row>
    <row r="26" ht="18.75" customHeight="1" spans="1:5">
      <c r="A26" s="207" t="s">
        <v>40</v>
      </c>
      <c r="B26" s="214">
        <v>0</v>
      </c>
      <c r="C26" s="214">
        <v>19</v>
      </c>
      <c r="D26" s="215">
        <v>0</v>
      </c>
      <c r="E26" s="216">
        <v>1.72727272727273</v>
      </c>
    </row>
    <row r="27" ht="18.75" customHeight="1" spans="1:5">
      <c r="A27" s="218" t="s">
        <v>41</v>
      </c>
      <c r="B27" s="214">
        <v>31300</v>
      </c>
      <c r="C27" s="214">
        <v>32626</v>
      </c>
      <c r="D27" s="215">
        <f t="shared" ref="D27:D31" si="1">C27/B27*100</f>
        <v>104.23642172524</v>
      </c>
      <c r="E27" s="216">
        <v>1.01040569835862</v>
      </c>
    </row>
    <row r="28" ht="18.75" customHeight="1" spans="1:5">
      <c r="A28" s="201" t="s">
        <v>42</v>
      </c>
      <c r="B28" s="214">
        <v>6200</v>
      </c>
      <c r="C28" s="214">
        <v>5759</v>
      </c>
      <c r="D28" s="215">
        <f t="shared" si="1"/>
        <v>92.8870967741936</v>
      </c>
      <c r="E28" s="216">
        <v>1.08783528522856</v>
      </c>
    </row>
    <row r="29" ht="18.75" customHeight="1" spans="1:5">
      <c r="A29" s="201" t="s">
        <v>43</v>
      </c>
      <c r="B29" s="214">
        <v>3850</v>
      </c>
      <c r="C29" s="214">
        <v>6523</v>
      </c>
      <c r="D29" s="215">
        <f t="shared" si="1"/>
        <v>169.428571428571</v>
      </c>
      <c r="E29" s="216">
        <v>1.71703079757831</v>
      </c>
    </row>
    <row r="30" ht="18.75" customHeight="1" spans="1:5">
      <c r="A30" s="227" t="s">
        <v>44</v>
      </c>
      <c r="B30" s="214">
        <v>14850</v>
      </c>
      <c r="C30" s="214">
        <v>14284</v>
      </c>
      <c r="D30" s="215">
        <f t="shared" si="1"/>
        <v>96.1885521885522</v>
      </c>
      <c r="E30" s="216">
        <v>0.886214170492617</v>
      </c>
    </row>
    <row r="31" ht="18.75" customHeight="1" spans="1:5">
      <c r="A31" s="228" t="s">
        <v>45</v>
      </c>
      <c r="B31" s="214">
        <v>4300</v>
      </c>
      <c r="C31" s="214">
        <v>3877</v>
      </c>
      <c r="D31" s="215">
        <f t="shared" si="1"/>
        <v>90.1627906976744</v>
      </c>
      <c r="E31" s="216">
        <v>0.741583779648049</v>
      </c>
    </row>
    <row r="32" ht="18.75" customHeight="1" spans="1:5">
      <c r="A32" s="228" t="s">
        <v>46</v>
      </c>
      <c r="B32" s="214"/>
      <c r="C32" s="214">
        <v>470</v>
      </c>
      <c r="D32" s="215">
        <v>0</v>
      </c>
      <c r="E32" s="216">
        <v>3.09210526315789</v>
      </c>
    </row>
    <row r="33" ht="18.75" customHeight="1" spans="1:5">
      <c r="A33" s="201" t="s">
        <v>47</v>
      </c>
      <c r="B33" s="214">
        <v>2100</v>
      </c>
      <c r="C33" s="214">
        <v>1713</v>
      </c>
      <c r="D33" s="215">
        <f>C33/B33*100</f>
        <v>81.5714285714286</v>
      </c>
      <c r="E33" s="216">
        <v>1.00824014125956</v>
      </c>
    </row>
    <row r="34" ht="38.25" customHeight="1" spans="1:5">
      <c r="A34" s="219" t="s">
        <v>48</v>
      </c>
      <c r="B34" s="220">
        <f>B27+B6</f>
        <v>92721</v>
      </c>
      <c r="C34" s="220">
        <f>C27+C6</f>
        <v>93277</v>
      </c>
      <c r="D34" s="215">
        <f>C34/B34*100</f>
        <v>100.599648407588</v>
      </c>
      <c r="E34" s="216">
        <v>1.06749905583721</v>
      </c>
    </row>
    <row r="35" ht="25.5" customHeight="1"/>
  </sheetData>
  <mergeCells count="7">
    <mergeCell ref="A2:E2"/>
    <mergeCell ref="A4:A5"/>
    <mergeCell ref="B4:B5"/>
    <mergeCell ref="C4:C5"/>
    <mergeCell ref="D4:D5"/>
    <mergeCell ref="D4:D5"/>
    <mergeCell ref="E4:E5"/>
  </mergeCells>
  <pageMargins left="0.748031496062992" right="0.748031496062992" top="0.984251968503937" bottom="0.984251968503937" header="0.511811023622047" footer="0.511811023622047"/>
  <pageSetup paperSize="9" scale="95" orientation="portrait" horizontalDpi="600" verticalDpi="6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7"/>
  <sheetViews>
    <sheetView zoomScaleSheetLayoutView="60" workbookViewId="0">
      <selection activeCell="C6" sqref="C6"/>
    </sheetView>
  </sheetViews>
  <sheetFormatPr defaultColWidth="9" defaultRowHeight="14.25"/>
  <cols>
    <col min="1" max="1" width="32" style="76" customWidth="1"/>
    <col min="2" max="2" width="14" style="76" customWidth="1"/>
    <col min="3" max="3" width="11.375" style="76" customWidth="1"/>
    <col min="4" max="4" width="11.75" style="76" customWidth="1"/>
    <col min="5" max="6" width="11" style="76" customWidth="1"/>
    <col min="7" max="7" width="11.625" style="76" customWidth="1"/>
    <col min="8" max="8" width="9" style="76"/>
    <col min="9" max="9" width="10.75" style="76" customWidth="1"/>
    <col min="10" max="10" width="10.375" style="76" customWidth="1"/>
    <col min="11" max="16384" width="9" style="76"/>
  </cols>
  <sheetData>
    <row r="1" s="75" customFormat="1" ht="24.75" customHeight="1" spans="1:11">
      <c r="A1" s="77" t="s">
        <v>1007</v>
      </c>
      <c r="B1" s="78"/>
      <c r="C1" s="78"/>
      <c r="D1" s="78"/>
      <c r="E1" s="78"/>
      <c r="F1" s="78"/>
      <c r="G1" s="78"/>
      <c r="H1" s="78"/>
      <c r="I1" s="78"/>
      <c r="J1" s="79"/>
    </row>
    <row r="2" ht="23.25" customHeight="1" spans="1:11">
      <c r="A2" s="80" t="s">
        <v>1008</v>
      </c>
      <c r="B2" s="80"/>
      <c r="C2" s="80"/>
      <c r="D2" s="80"/>
      <c r="E2" s="80"/>
      <c r="F2" s="80"/>
      <c r="G2" s="80"/>
      <c r="H2" s="80"/>
      <c r="I2" s="80"/>
      <c r="J2" s="80"/>
    </row>
    <row r="3" ht="18.75" customHeight="1" spans="1:11">
      <c r="A3" s="103"/>
      <c r="B3" s="81"/>
      <c r="C3" s="81"/>
      <c r="D3" s="81"/>
      <c r="E3" s="81"/>
      <c r="F3" s="81"/>
      <c r="G3" s="82"/>
      <c r="H3" s="81"/>
      <c r="I3" s="104" t="s">
        <v>2</v>
      </c>
      <c r="J3" s="104"/>
    </row>
    <row r="4" ht="62.25" customHeight="1" spans="1:11">
      <c r="A4" s="105" t="s">
        <v>967</v>
      </c>
      <c r="B4" s="87" t="s">
        <v>864</v>
      </c>
      <c r="C4" s="86" t="s">
        <v>968</v>
      </c>
      <c r="D4" s="87" t="s">
        <v>969</v>
      </c>
      <c r="E4" s="87" t="s">
        <v>970</v>
      </c>
      <c r="F4" s="87" t="s">
        <v>971</v>
      </c>
      <c r="G4" s="87" t="s">
        <v>972</v>
      </c>
      <c r="H4" s="87" t="s">
        <v>973</v>
      </c>
      <c r="I4" s="87" t="s">
        <v>974</v>
      </c>
      <c r="J4" s="87" t="s">
        <v>975</v>
      </c>
    </row>
    <row r="5" ht="27.75" customHeight="1" spans="1:11">
      <c r="A5" s="106" t="s">
        <v>976</v>
      </c>
      <c r="B5" s="107">
        <v>117618</v>
      </c>
      <c r="C5" s="94"/>
      <c r="D5" s="99">
        <v>68320</v>
      </c>
      <c r="E5" s="99">
        <v>4231</v>
      </c>
      <c r="F5" s="108">
        <v>24016</v>
      </c>
      <c r="G5" s="108">
        <v>20277</v>
      </c>
      <c r="H5" s="94"/>
      <c r="I5" s="99">
        <v>771</v>
      </c>
      <c r="J5" s="94"/>
    </row>
    <row r="6" ht="24" customHeight="1" spans="1:11">
      <c r="A6" s="106" t="s">
        <v>977</v>
      </c>
      <c r="B6" s="94">
        <v>189705</v>
      </c>
      <c r="C6" s="94"/>
      <c r="D6" s="94">
        <v>33919</v>
      </c>
      <c r="E6" s="94">
        <v>48120</v>
      </c>
      <c r="F6" s="94">
        <v>19482</v>
      </c>
      <c r="G6" s="94">
        <v>86426</v>
      </c>
      <c r="H6" s="94"/>
      <c r="I6" s="94">
        <v>1758</v>
      </c>
      <c r="J6" s="94"/>
      <c r="K6" s="109"/>
    </row>
    <row r="7" ht="24" customHeight="1" spans="1:11">
      <c r="A7" s="106" t="s">
        <v>978</v>
      </c>
      <c r="B7" s="94">
        <v>188113</v>
      </c>
      <c r="C7" s="94"/>
      <c r="D7" s="94">
        <v>33919</v>
      </c>
      <c r="E7" s="94">
        <v>48120</v>
      </c>
      <c r="F7" s="94">
        <v>19482</v>
      </c>
      <c r="G7" s="94">
        <v>86426</v>
      </c>
      <c r="H7" s="94"/>
      <c r="I7" s="94">
        <v>166</v>
      </c>
      <c r="J7" s="94"/>
      <c r="K7" s="109"/>
    </row>
    <row r="8" ht="18" customHeight="1" spans="1:11">
      <c r="A8" s="93" t="s">
        <v>979</v>
      </c>
      <c r="B8" s="94">
        <v>86644</v>
      </c>
      <c r="C8" s="94"/>
      <c r="D8" s="94">
        <v>9343</v>
      </c>
      <c r="E8" s="94">
        <v>31113</v>
      </c>
      <c r="F8" s="94">
        <v>19202</v>
      </c>
      <c r="G8" s="94">
        <v>26836</v>
      </c>
      <c r="H8" s="94"/>
      <c r="I8" s="94">
        <v>150</v>
      </c>
      <c r="J8" s="94"/>
      <c r="K8" s="109"/>
    </row>
    <row r="9" s="76" customFormat="1" ht="18" customHeight="1" spans="1:11">
      <c r="A9" s="93" t="s">
        <v>980</v>
      </c>
      <c r="B9" s="94">
        <v>951</v>
      </c>
      <c r="C9" s="94"/>
      <c r="D9" s="94">
        <v>92</v>
      </c>
      <c r="E9" s="94">
        <v>24</v>
      </c>
      <c r="F9" s="94">
        <v>280</v>
      </c>
      <c r="G9" s="94">
        <v>550</v>
      </c>
      <c r="H9" s="94"/>
      <c r="I9" s="94">
        <v>5</v>
      </c>
      <c r="J9" s="94"/>
      <c r="K9" s="109"/>
    </row>
    <row r="10" s="76" customFormat="1" ht="18" customHeight="1" spans="1:11">
      <c r="A10" s="98" t="s">
        <v>981</v>
      </c>
      <c r="B10" s="94">
        <v>99380</v>
      </c>
      <c r="C10" s="94"/>
      <c r="D10" s="94">
        <v>24445</v>
      </c>
      <c r="E10" s="94">
        <v>15895</v>
      </c>
      <c r="F10" s="94"/>
      <c r="G10" s="94">
        <v>59040</v>
      </c>
      <c r="H10" s="94"/>
      <c r="I10" s="94">
        <v>0</v>
      </c>
      <c r="J10" s="94"/>
      <c r="K10" s="109"/>
    </row>
    <row r="11" s="76" customFormat="1" ht="18" customHeight="1" spans="1:11">
      <c r="A11" s="98" t="s">
        <v>982</v>
      </c>
      <c r="B11" s="94">
        <v>0</v>
      </c>
      <c r="C11" s="94"/>
      <c r="D11" s="94">
        <v>0</v>
      </c>
      <c r="E11" s="94">
        <v>0</v>
      </c>
      <c r="F11" s="94"/>
      <c r="G11" s="94"/>
      <c r="H11" s="94"/>
      <c r="I11" s="94"/>
      <c r="J11" s="94"/>
      <c r="K11" s="109"/>
    </row>
    <row r="12" s="76" customFormat="1" ht="18" customHeight="1" spans="1:11">
      <c r="A12" s="98" t="s">
        <v>983</v>
      </c>
      <c r="B12" s="110">
        <v>1</v>
      </c>
      <c r="C12" s="94"/>
      <c r="D12" s="94">
        <v>1</v>
      </c>
      <c r="E12" s="94">
        <v>0</v>
      </c>
      <c r="F12" s="94"/>
      <c r="G12" s="94"/>
      <c r="H12" s="94"/>
      <c r="I12" s="94"/>
      <c r="J12" s="94"/>
      <c r="K12" s="109"/>
    </row>
    <row r="13" s="76" customFormat="1" ht="18" customHeight="1" spans="1:11">
      <c r="A13" s="111" t="s">
        <v>984</v>
      </c>
      <c r="B13" s="112">
        <v>1137</v>
      </c>
      <c r="C13" s="94"/>
      <c r="D13" s="110">
        <v>38</v>
      </c>
      <c r="E13" s="113">
        <v>1088</v>
      </c>
      <c r="F13" s="110"/>
      <c r="G13" s="110"/>
      <c r="H13" s="110"/>
      <c r="I13" s="110">
        <v>11</v>
      </c>
      <c r="J13" s="110"/>
      <c r="K13" s="109"/>
    </row>
    <row r="14" s="76" customFormat="1" ht="18" customHeight="1" spans="1:11">
      <c r="A14" s="114" t="s">
        <v>985</v>
      </c>
      <c r="B14" s="115">
        <v>1592</v>
      </c>
      <c r="C14" s="116"/>
      <c r="D14" s="112"/>
      <c r="E14" s="112"/>
      <c r="F14" s="112"/>
      <c r="G14" s="112"/>
      <c r="H14" s="112"/>
      <c r="I14" s="112">
        <v>1592</v>
      </c>
      <c r="J14" s="112"/>
      <c r="K14" s="109"/>
    </row>
    <row r="15" s="76" customFormat="1" ht="18" customHeight="1" spans="1:11">
      <c r="A15" s="114" t="s">
        <v>986</v>
      </c>
      <c r="B15" s="112">
        <v>0</v>
      </c>
      <c r="C15" s="112"/>
      <c r="D15" s="112"/>
      <c r="E15" s="112"/>
      <c r="F15" s="112"/>
      <c r="G15" s="112"/>
      <c r="H15" s="112"/>
      <c r="I15" s="112"/>
      <c r="J15" s="112"/>
      <c r="K15" s="109"/>
    </row>
    <row r="16" s="76" customFormat="1" ht="18" customHeight="1" spans="1:11">
      <c r="A16" s="114" t="s">
        <v>987</v>
      </c>
      <c r="B16" s="112">
        <f>B6</f>
        <v>189705</v>
      </c>
      <c r="C16" s="112">
        <f>E7+C14+C15</f>
        <v>48120</v>
      </c>
      <c r="D16" s="112">
        <f>D7+D14+D15</f>
        <v>33919</v>
      </c>
      <c r="E16" s="112">
        <f>E7+E14+E15</f>
        <v>48120</v>
      </c>
      <c r="F16" s="112">
        <f t="shared" ref="D16:J16" si="0">F7+F14+F15</f>
        <v>19482</v>
      </c>
      <c r="G16" s="112">
        <f t="shared" si="0"/>
        <v>86426</v>
      </c>
      <c r="H16" s="112">
        <f t="shared" si="0"/>
        <v>0</v>
      </c>
      <c r="I16" s="112">
        <f t="shared" si="0"/>
        <v>1758</v>
      </c>
      <c r="J16" s="112">
        <f t="shared" si="0"/>
        <v>0</v>
      </c>
      <c r="K16" s="109"/>
    </row>
    <row r="17" s="76" customFormat="1" ht="44.25" customHeight="1" spans="1:10">
      <c r="A17" s="102" t="s">
        <v>988</v>
      </c>
      <c r="B17" s="102"/>
      <c r="C17" s="102"/>
      <c r="D17" s="102"/>
      <c r="E17" s="102"/>
      <c r="F17" s="102"/>
      <c r="G17" s="102"/>
      <c r="H17" s="102"/>
      <c r="I17" s="102"/>
      <c r="J17" s="102"/>
    </row>
  </sheetData>
  <mergeCells count="3">
    <mergeCell ref="A2:J2"/>
    <mergeCell ref="I3:J3"/>
    <mergeCell ref="A17:J17"/>
  </mergeCells>
  <pageMargins left="0.748031496062992" right="0.748031496062992" top="0.984251968503937" bottom="0.984251968503937" header="0.511811023622047" footer="0.511811023622047"/>
  <pageSetup paperSize="9" scale="91" orientation="landscape" horizontalDpi="600" verticalDpi="600"/>
  <headerFooter alignWithMargins="0">
    <oddFooter>&amp;C&amp;P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6"/>
  <sheetViews>
    <sheetView zoomScaleSheetLayoutView="60" workbookViewId="0">
      <selection activeCell="L26" sqref="L26"/>
    </sheetView>
  </sheetViews>
  <sheetFormatPr defaultColWidth="9" defaultRowHeight="14.25"/>
  <cols>
    <col min="1" max="1" width="26" style="76" customWidth="1"/>
    <col min="2" max="2" width="13" style="76" customWidth="1"/>
    <col min="3" max="3" width="11.625" style="76" customWidth="1"/>
    <col min="4" max="4" width="13.5" style="76" customWidth="1"/>
    <col min="5" max="5" width="12.375" style="76" customWidth="1"/>
    <col min="6" max="6" width="11.375" style="76" customWidth="1"/>
    <col min="7" max="7" width="11.125" style="76" customWidth="1"/>
    <col min="8" max="8" width="9" style="76"/>
    <col min="9" max="9" width="10.375" style="76"/>
    <col min="10" max="10" width="10.125" style="76" customWidth="1"/>
    <col min="11" max="16384" width="9" style="76"/>
  </cols>
  <sheetData>
    <row r="1" s="75" customFormat="1" ht="23.25" customHeight="1" spans="1:12">
      <c r="A1" s="77" t="s">
        <v>1009</v>
      </c>
      <c r="B1" s="78"/>
      <c r="C1" s="78"/>
      <c r="D1" s="78"/>
      <c r="E1" s="78"/>
      <c r="F1" s="78"/>
      <c r="G1" s="78"/>
      <c r="H1" s="78"/>
      <c r="I1" s="78"/>
      <c r="J1" s="79"/>
    </row>
    <row r="2" ht="23.25" customHeight="1" spans="1:12">
      <c r="A2" s="80" t="s">
        <v>1010</v>
      </c>
      <c r="B2" s="80"/>
      <c r="C2" s="80"/>
      <c r="D2" s="80"/>
      <c r="E2" s="80"/>
      <c r="F2" s="80"/>
      <c r="G2" s="80"/>
      <c r="H2" s="80"/>
      <c r="I2" s="80"/>
      <c r="J2" s="80"/>
    </row>
    <row r="3" ht="12.75" customHeight="1" spans="1:12">
      <c r="A3" s="77"/>
      <c r="B3" s="81"/>
      <c r="C3" s="81"/>
      <c r="D3" s="81"/>
      <c r="E3" s="81"/>
      <c r="F3" s="81"/>
      <c r="G3" s="82"/>
      <c r="H3" s="81"/>
      <c r="I3" s="83" t="s">
        <v>2</v>
      </c>
      <c r="J3" s="83"/>
    </row>
    <row r="4" ht="45.75" customHeight="1" spans="1:12">
      <c r="A4" s="84" t="s">
        <v>967</v>
      </c>
      <c r="B4" s="85" t="s">
        <v>991</v>
      </c>
      <c r="C4" s="86" t="s">
        <v>968</v>
      </c>
      <c r="D4" s="87" t="s">
        <v>969</v>
      </c>
      <c r="E4" s="87" t="s">
        <v>970</v>
      </c>
      <c r="F4" s="88" t="s">
        <v>992</v>
      </c>
      <c r="G4" s="89" t="s">
        <v>993</v>
      </c>
      <c r="H4" s="85" t="s">
        <v>994</v>
      </c>
      <c r="I4" s="90" t="s">
        <v>995</v>
      </c>
      <c r="J4" s="91" t="s">
        <v>996</v>
      </c>
    </row>
    <row r="5" ht="18" customHeight="1" spans="1:12">
      <c r="A5" s="84">
        <v>1</v>
      </c>
      <c r="B5" s="92">
        <v>2</v>
      </c>
      <c r="C5" s="89">
        <v>3</v>
      </c>
      <c r="D5" s="89">
        <v>4</v>
      </c>
      <c r="E5" s="89">
        <v>5</v>
      </c>
      <c r="F5" s="89">
        <v>6</v>
      </c>
      <c r="G5" s="89">
        <v>7</v>
      </c>
      <c r="H5" s="89">
        <v>8</v>
      </c>
      <c r="I5" s="89">
        <v>9</v>
      </c>
      <c r="J5" s="89">
        <v>10</v>
      </c>
    </row>
    <row r="6" spans="1:12">
      <c r="A6" s="93" t="s">
        <v>997</v>
      </c>
      <c r="B6" s="94">
        <v>182025</v>
      </c>
      <c r="C6" s="94"/>
      <c r="D6" s="94">
        <v>27537</v>
      </c>
      <c r="E6" s="94">
        <v>50368</v>
      </c>
      <c r="F6" s="94">
        <v>17228</v>
      </c>
      <c r="G6" s="94">
        <v>85810</v>
      </c>
      <c r="H6" s="94"/>
      <c r="I6" s="94">
        <v>1082</v>
      </c>
      <c r="J6" s="94"/>
      <c r="L6" s="95"/>
    </row>
    <row r="7" spans="1:12">
      <c r="A7" s="96" t="s">
        <v>998</v>
      </c>
      <c r="B7" s="94">
        <v>182025</v>
      </c>
      <c r="C7" s="94"/>
      <c r="D7" s="94">
        <v>27537</v>
      </c>
      <c r="E7" s="94">
        <v>50368</v>
      </c>
      <c r="F7" s="94">
        <v>17228</v>
      </c>
      <c r="G7" s="94">
        <v>85810</v>
      </c>
      <c r="H7" s="94"/>
      <c r="I7" s="94">
        <v>1082</v>
      </c>
      <c r="J7" s="94"/>
      <c r="L7" s="95"/>
    </row>
    <row r="8" spans="1:12">
      <c r="A8" s="93" t="s">
        <v>1011</v>
      </c>
      <c r="B8" s="94">
        <v>174401</v>
      </c>
      <c r="C8" s="94"/>
      <c r="D8" s="94">
        <v>27377</v>
      </c>
      <c r="E8" s="94">
        <v>50052</v>
      </c>
      <c r="F8" s="94">
        <v>17228</v>
      </c>
      <c r="G8" s="94">
        <v>78833</v>
      </c>
      <c r="H8" s="94"/>
      <c r="I8" s="94">
        <v>911</v>
      </c>
      <c r="J8" s="94"/>
    </row>
    <row r="9" spans="1:12">
      <c r="A9" s="93" t="s">
        <v>1012</v>
      </c>
      <c r="B9" s="94">
        <v>7256</v>
      </c>
      <c r="C9" s="94"/>
      <c r="D9" s="94">
        <v>150</v>
      </c>
      <c r="E9" s="94">
        <v>0</v>
      </c>
      <c r="F9" s="94"/>
      <c r="G9" s="76">
        <v>6977</v>
      </c>
      <c r="H9" s="94"/>
      <c r="I9" s="94">
        <v>129</v>
      </c>
      <c r="J9" s="94"/>
    </row>
    <row r="10" spans="1:12">
      <c r="A10" s="97" t="s">
        <v>1013</v>
      </c>
      <c r="B10" s="94"/>
      <c r="C10" s="94"/>
      <c r="D10" s="94"/>
      <c r="E10" s="94"/>
      <c r="F10" s="94"/>
      <c r="G10" s="94"/>
      <c r="H10" s="94"/>
      <c r="I10" s="94"/>
      <c r="J10" s="94"/>
    </row>
    <row r="11" spans="1:12">
      <c r="A11" s="98" t="s">
        <v>1014</v>
      </c>
      <c r="B11" s="94">
        <v>326</v>
      </c>
      <c r="C11" s="94"/>
      <c r="D11" s="94">
        <v>10</v>
      </c>
      <c r="E11" s="94">
        <v>316</v>
      </c>
      <c r="F11" s="94"/>
      <c r="G11" s="94"/>
      <c r="H11" s="94"/>
      <c r="I11" s="94"/>
      <c r="J11" s="94"/>
    </row>
    <row r="12" spans="1:12">
      <c r="A12" s="96" t="s">
        <v>1003</v>
      </c>
      <c r="B12" s="94"/>
      <c r="C12" s="94"/>
      <c r="D12" s="94"/>
      <c r="E12" s="94"/>
      <c r="F12" s="94"/>
      <c r="G12" s="94"/>
      <c r="H12" s="94"/>
      <c r="I12" s="94"/>
      <c r="J12" s="94"/>
    </row>
    <row r="13" spans="1:12">
      <c r="A13" s="96" t="s">
        <v>1004</v>
      </c>
      <c r="B13" s="94">
        <v>42</v>
      </c>
      <c r="C13" s="99"/>
      <c r="D13" s="94"/>
      <c r="E13" s="94"/>
      <c r="F13" s="94"/>
      <c r="G13" s="94"/>
      <c r="H13" s="94"/>
      <c r="I13" s="99">
        <v>42</v>
      </c>
      <c r="J13" s="94"/>
    </row>
    <row r="14" spans="1:12">
      <c r="A14" s="93" t="s">
        <v>1005</v>
      </c>
      <c r="B14" s="94">
        <v>125298</v>
      </c>
      <c r="C14" s="94"/>
      <c r="D14" s="94">
        <v>74702</v>
      </c>
      <c r="E14" s="94">
        <v>1986</v>
      </c>
      <c r="F14" s="94">
        <v>26270</v>
      </c>
      <c r="G14" s="94">
        <v>20893</v>
      </c>
      <c r="H14" s="94"/>
      <c r="I14" s="94">
        <v>1447</v>
      </c>
      <c r="J14" s="94"/>
    </row>
    <row r="15" s="76" customFormat="1" ht="28.5" customHeight="1" spans="1:12">
      <c r="A15" s="100" t="s">
        <v>1006</v>
      </c>
      <c r="B15" s="101">
        <f t="shared" ref="B15:J15" si="0">B6</f>
        <v>182025</v>
      </c>
      <c r="C15" s="101">
        <f t="shared" si="0"/>
        <v>0</v>
      </c>
      <c r="D15" s="101">
        <f t="shared" si="0"/>
        <v>27537</v>
      </c>
      <c r="E15" s="101">
        <f t="shared" si="0"/>
        <v>50368</v>
      </c>
      <c r="F15" s="101">
        <f t="shared" si="0"/>
        <v>17228</v>
      </c>
      <c r="G15" s="101">
        <f t="shared" si="0"/>
        <v>85810</v>
      </c>
      <c r="H15" s="101">
        <f t="shared" si="0"/>
        <v>0</v>
      </c>
      <c r="I15" s="101">
        <f t="shared" si="0"/>
        <v>1082</v>
      </c>
      <c r="J15" s="101">
        <f t="shared" si="0"/>
        <v>0</v>
      </c>
    </row>
    <row r="16" s="76" customFormat="1" ht="44.25" customHeight="1" spans="1:12">
      <c r="A16" s="102" t="s">
        <v>988</v>
      </c>
      <c r="B16" s="102"/>
      <c r="C16" s="102"/>
      <c r="D16" s="102"/>
      <c r="E16" s="102"/>
      <c r="F16" s="102"/>
      <c r="G16" s="102"/>
      <c r="H16" s="102"/>
      <c r="I16" s="102"/>
      <c r="J16" s="102"/>
    </row>
  </sheetData>
  <mergeCells count="3">
    <mergeCell ref="A2:J2"/>
    <mergeCell ref="I3:J3"/>
    <mergeCell ref="A16:J16"/>
  </mergeCells>
  <pageMargins left="0.748031496062992" right="0.748031496062992" top="0.984251968503937" bottom="0.984251968503937" header="0.511811023622047" footer="0.511811023622047"/>
  <pageSetup paperSize="9" scale="96" orientation="landscape" horizontalDpi="600" verticalDpi="600"/>
  <headerFooter alignWithMargins="0">
    <oddFooter>&amp;C&amp;P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zoomScaleSheetLayoutView="60" workbookViewId="0">
      <selection activeCell="A16" sqref="A16"/>
    </sheetView>
  </sheetViews>
  <sheetFormatPr defaultColWidth="9" defaultRowHeight="14.25" outlineLevelCol="1"/>
  <cols>
    <col min="1" max="1" width="40.5" style="67" customWidth="1"/>
    <col min="2" max="2" width="40.5" style="68" customWidth="1"/>
    <col min="3" max="16384" width="9" style="67"/>
  </cols>
  <sheetData>
    <row r="1" spans="1:2">
      <c r="A1" s="51" t="s">
        <v>1015</v>
      </c>
    </row>
    <row r="2" ht="30" customHeight="1" spans="1:2">
      <c r="A2" s="52" t="s">
        <v>1016</v>
      </c>
      <c r="B2" s="69"/>
    </row>
    <row r="3" ht="19.5" customHeight="1" spans="1:2">
      <c r="A3" s="53"/>
      <c r="B3" s="70" t="s">
        <v>2</v>
      </c>
    </row>
    <row r="4" ht="36" customHeight="1" spans="1:2">
      <c r="A4" s="71" t="s">
        <v>1017</v>
      </c>
      <c r="B4" s="58" t="s">
        <v>1018</v>
      </c>
    </row>
    <row r="5" ht="36" customHeight="1" spans="1:2">
      <c r="A5" s="56" t="s">
        <v>1019</v>
      </c>
      <c r="B5" s="72"/>
    </row>
    <row r="6" ht="36" customHeight="1" spans="1:2">
      <c r="A6" s="61" t="s">
        <v>1020</v>
      </c>
      <c r="B6" s="58"/>
    </row>
    <row r="7" ht="36" customHeight="1" spans="1:2">
      <c r="A7" s="59" t="s">
        <v>1021</v>
      </c>
      <c r="B7" s="60"/>
    </row>
    <row r="8" ht="36" customHeight="1" spans="1:2">
      <c r="A8" s="59" t="s">
        <v>1022</v>
      </c>
      <c r="B8" s="60"/>
    </row>
    <row r="9" ht="36" customHeight="1" spans="1:2">
      <c r="A9" s="59" t="s">
        <v>1023</v>
      </c>
      <c r="B9" s="60"/>
    </row>
    <row r="10" ht="36" customHeight="1" spans="1:2">
      <c r="A10" s="59" t="s">
        <v>1024</v>
      </c>
      <c r="B10" s="60"/>
    </row>
    <row r="11" ht="36" customHeight="1" spans="1:2">
      <c r="A11" s="59" t="s">
        <v>1025</v>
      </c>
      <c r="B11" s="60"/>
    </row>
    <row r="12" ht="36" customHeight="1" spans="1:2">
      <c r="A12" s="59"/>
      <c r="B12" s="60"/>
    </row>
    <row r="13" ht="36" customHeight="1" spans="1:2">
      <c r="A13" s="61" t="s">
        <v>1026</v>
      </c>
      <c r="B13" s="60"/>
    </row>
    <row r="14" ht="36" customHeight="1" spans="1:2">
      <c r="A14" s="61"/>
      <c r="B14" s="60"/>
    </row>
    <row r="15" ht="36" customHeight="1" spans="1:2">
      <c r="A15" s="73" t="s">
        <v>1027</v>
      </c>
      <c r="B15" s="63"/>
    </row>
    <row r="16" s="66" customFormat="1" ht="26.25" customHeight="1" spans="1:2">
      <c r="A16" s="66" t="s">
        <v>1028</v>
      </c>
      <c r="B16" s="74"/>
    </row>
  </sheetData>
  <mergeCells count="1">
    <mergeCell ref="A2:B2"/>
  </mergeCells>
  <pageMargins left="0.748031496062992" right="0.748031496062992" top="0.984251968503937" bottom="0.984251968503937" header="0.511811023622047" footer="0.511811023622047"/>
  <pageSetup paperSize="9" orientation="portrait" horizontalDpi="600" verticalDpi="600"/>
  <headerFooter alignWithMargins="0">
    <oddFooter>&amp;C&amp;P</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7"/>
  <sheetViews>
    <sheetView zoomScaleSheetLayoutView="60" workbookViewId="0">
      <selection activeCell="B7" sqref="B7"/>
    </sheetView>
  </sheetViews>
  <sheetFormatPr defaultColWidth="9" defaultRowHeight="14.25" outlineLevelCol="1"/>
  <cols>
    <col min="1" max="1" width="40.625" style="51" customWidth="1"/>
    <col min="2" max="2" width="38.75" style="51" customWidth="1"/>
    <col min="3" max="16384" width="9" style="51"/>
  </cols>
  <sheetData>
    <row r="1" spans="1:2">
      <c r="A1" s="51" t="s">
        <v>1029</v>
      </c>
    </row>
    <row r="2" ht="30" customHeight="1" spans="1:2">
      <c r="A2" s="52" t="s">
        <v>1030</v>
      </c>
      <c r="B2" s="52"/>
    </row>
    <row r="3" ht="19.5" customHeight="1" spans="1:2">
      <c r="A3" s="53"/>
      <c r="B3" s="54" t="s">
        <v>2</v>
      </c>
    </row>
    <row r="4" ht="36" customHeight="1" spans="1:2">
      <c r="A4" s="55" t="s">
        <v>1031</v>
      </c>
      <c r="B4" s="55" t="s">
        <v>785</v>
      </c>
    </row>
    <row r="5" ht="36" customHeight="1" spans="1:2">
      <c r="A5" s="56" t="s">
        <v>1032</v>
      </c>
      <c r="B5" s="57">
        <v>3</v>
      </c>
    </row>
    <row r="6" ht="36" customHeight="1" spans="1:2">
      <c r="A6" s="56" t="s">
        <v>1033</v>
      </c>
      <c r="B6" s="58"/>
    </row>
    <row r="7" ht="36" customHeight="1" spans="1:2">
      <c r="A7" s="56" t="s">
        <v>1034</v>
      </c>
      <c r="B7" s="58"/>
    </row>
    <row r="8" ht="36" customHeight="1" spans="1:2">
      <c r="A8" s="56" t="s">
        <v>1035</v>
      </c>
      <c r="B8" s="58"/>
    </row>
    <row r="9" ht="36" customHeight="1" spans="1:2">
      <c r="A9" s="56" t="s">
        <v>1036</v>
      </c>
      <c r="B9" s="58"/>
    </row>
    <row r="10" ht="36" customHeight="1" spans="1:2">
      <c r="A10" s="56" t="s">
        <v>1037</v>
      </c>
      <c r="B10" s="58"/>
    </row>
    <row r="11" ht="36" customHeight="1" spans="1:2">
      <c r="A11" s="56" t="s">
        <v>1038</v>
      </c>
      <c r="B11" s="58"/>
    </row>
    <row r="12" ht="36" customHeight="1" spans="1:2">
      <c r="A12" s="59"/>
      <c r="B12" s="60"/>
    </row>
    <row r="13" ht="36" customHeight="1" spans="1:2">
      <c r="A13" s="59" t="s">
        <v>1039</v>
      </c>
      <c r="B13" s="60">
        <v>3</v>
      </c>
    </row>
    <row r="14" ht="36" customHeight="1" spans="1:2">
      <c r="A14" s="61" t="s">
        <v>1040</v>
      </c>
      <c r="B14" s="60"/>
    </row>
    <row r="15" ht="36" customHeight="1" spans="1:2">
      <c r="A15" s="62" t="s">
        <v>1041</v>
      </c>
      <c r="B15" s="63">
        <v>3</v>
      </c>
    </row>
    <row r="16" ht="26.25" customHeight="1" spans="1:2">
      <c r="A16" s="64"/>
      <c r="B16" s="64"/>
    </row>
    <row r="17" spans="2:2">
      <c r="B17" s="65"/>
    </row>
  </sheetData>
  <mergeCells count="1">
    <mergeCell ref="A2:B2"/>
  </mergeCells>
  <pageMargins left="0.748031496062992" right="0.748031496062992" top="0.984251968503937" bottom="0.984251968503937" header="0.511811023622047" footer="0.511811023622047"/>
  <pageSetup paperSize="9" orientation="portrait" horizontalDpi="600" verticalDpi="600"/>
  <headerFooter alignWithMargins="0">
    <oddFooter>&amp;C&amp;P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zoomScaleSheetLayoutView="60" topLeftCell="C1" workbookViewId="0">
      <selection activeCell="G6" sqref="G6"/>
    </sheetView>
  </sheetViews>
  <sheetFormatPr defaultColWidth="9" defaultRowHeight="14.25" outlineLevelCol="3"/>
  <cols>
    <col min="1" max="1" width="40.5" style="67" customWidth="1"/>
    <col min="2" max="2" width="40.5" style="68" customWidth="1"/>
    <col min="3" max="3" width="38.375" style="67" customWidth="1"/>
    <col min="4" max="4" width="31.375" style="67" customWidth="1"/>
    <col min="5" max="16384" width="9" style="67"/>
  </cols>
  <sheetData>
    <row r="1" spans="1:4">
      <c r="A1" s="51" t="s">
        <v>1029</v>
      </c>
      <c r="C1" s="51" t="s">
        <v>1042</v>
      </c>
      <c r="D1" s="68"/>
    </row>
    <row r="2" ht="30" customHeight="1" spans="1:4">
      <c r="A2" s="52" t="s">
        <v>1043</v>
      </c>
      <c r="B2" s="69"/>
      <c r="C2" s="52" t="s">
        <v>1044</v>
      </c>
      <c r="D2" s="69"/>
    </row>
    <row r="3" ht="19.5" customHeight="1" spans="1:4">
      <c r="A3" s="53"/>
      <c r="B3" s="70" t="s">
        <v>2</v>
      </c>
      <c r="C3" s="53"/>
      <c r="D3" s="70" t="s">
        <v>2</v>
      </c>
    </row>
    <row r="4" ht="36" customHeight="1" spans="1:4">
      <c r="A4" s="71" t="s">
        <v>1017</v>
      </c>
      <c r="B4" s="58" t="s">
        <v>1018</v>
      </c>
      <c r="C4" s="71" t="s">
        <v>1017</v>
      </c>
      <c r="D4" s="58" t="s">
        <v>1018</v>
      </c>
    </row>
    <row r="5" ht="36" customHeight="1" spans="1:4">
      <c r="A5" s="56" t="s">
        <v>1019</v>
      </c>
      <c r="B5" s="72"/>
      <c r="C5" s="56" t="s">
        <v>1019</v>
      </c>
      <c r="D5" s="72"/>
    </row>
    <row r="6" ht="36" customHeight="1" spans="1:4">
      <c r="A6" s="61" t="s">
        <v>1020</v>
      </c>
      <c r="B6" s="58"/>
      <c r="C6" s="61" t="s">
        <v>1020</v>
      </c>
      <c r="D6" s="58"/>
    </row>
    <row r="7" ht="36" customHeight="1" spans="1:4">
      <c r="A7" s="59" t="s">
        <v>1021</v>
      </c>
      <c r="B7" s="60"/>
      <c r="C7" s="59" t="s">
        <v>1021</v>
      </c>
      <c r="D7" s="60"/>
    </row>
    <row r="8" ht="36" customHeight="1" spans="1:4">
      <c r="A8" s="59" t="s">
        <v>1022</v>
      </c>
      <c r="B8" s="60"/>
      <c r="C8" s="59" t="s">
        <v>1022</v>
      </c>
      <c r="D8" s="60"/>
    </row>
    <row r="9" ht="36" customHeight="1" spans="1:4">
      <c r="A9" s="59" t="s">
        <v>1023</v>
      </c>
      <c r="B9" s="60"/>
      <c r="C9" s="59" t="s">
        <v>1023</v>
      </c>
      <c r="D9" s="60"/>
    </row>
    <row r="10" ht="36" customHeight="1" spans="1:4">
      <c r="A10" s="59" t="s">
        <v>1024</v>
      </c>
      <c r="B10" s="60"/>
      <c r="C10" s="59" t="s">
        <v>1024</v>
      </c>
      <c r="D10" s="60"/>
    </row>
    <row r="11" ht="36" customHeight="1" spans="1:4">
      <c r="A11" s="59" t="s">
        <v>1025</v>
      </c>
      <c r="B11" s="60"/>
      <c r="C11" s="59" t="s">
        <v>1025</v>
      </c>
      <c r="D11" s="60"/>
    </row>
    <row r="12" ht="36" customHeight="1" spans="1:4">
      <c r="A12" s="59"/>
      <c r="B12" s="60"/>
      <c r="C12" s="59"/>
      <c r="D12" s="60"/>
    </row>
    <row r="13" ht="36" customHeight="1" spans="1:4">
      <c r="A13" s="61" t="s">
        <v>1026</v>
      </c>
      <c r="B13" s="60"/>
      <c r="C13" s="61" t="s">
        <v>1026</v>
      </c>
      <c r="D13" s="60"/>
    </row>
    <row r="14" ht="36" customHeight="1" spans="1:4">
      <c r="A14" s="61"/>
      <c r="B14" s="60"/>
      <c r="C14" s="61"/>
      <c r="D14" s="60"/>
    </row>
    <row r="15" ht="36" customHeight="1" spans="1:4">
      <c r="A15" s="73" t="s">
        <v>1027</v>
      </c>
      <c r="B15" s="63"/>
      <c r="C15" s="73" t="s">
        <v>1027</v>
      </c>
      <c r="D15" s="63"/>
    </row>
    <row r="16" s="66" customFormat="1" ht="26.25" customHeight="1" spans="1:4">
      <c r="A16" s="66" t="s">
        <v>1045</v>
      </c>
      <c r="B16" s="74"/>
      <c r="C16" s="66" t="s">
        <v>1028</v>
      </c>
      <c r="D16" s="74"/>
    </row>
  </sheetData>
  <mergeCells count="2">
    <mergeCell ref="A2:B2"/>
    <mergeCell ref="C2:D2"/>
  </mergeCells>
  <pageMargins left="0.748031496062992" right="0.748031496062992" top="0.984251968503937" bottom="0.984251968503937" header="0.511811023622047" footer="0.511811023622047"/>
  <pageSetup paperSize="9" orientation="portrait" horizontalDpi="600" verticalDpi="600"/>
  <headerFooter alignWithMargins="0">
    <oddFooter>&amp;C&amp;P</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7"/>
  <sheetViews>
    <sheetView zoomScaleSheetLayoutView="60" workbookViewId="0">
      <selection activeCell="B6" sqref="B6"/>
    </sheetView>
  </sheetViews>
  <sheetFormatPr defaultColWidth="9" defaultRowHeight="14.25" outlineLevelCol="1"/>
  <cols>
    <col min="1" max="1" width="40.625" style="51" customWidth="1"/>
    <col min="2" max="2" width="38.75" style="51" customWidth="1"/>
    <col min="3" max="16384" width="9" style="51"/>
  </cols>
  <sheetData>
    <row r="1" spans="1:2">
      <c r="A1" s="51" t="s">
        <v>1046</v>
      </c>
    </row>
    <row r="2" ht="30" customHeight="1" spans="1:2">
      <c r="A2" s="52" t="s">
        <v>1047</v>
      </c>
      <c r="B2" s="52"/>
    </row>
    <row r="3" ht="19.5" customHeight="1" spans="1:2">
      <c r="A3" s="53"/>
      <c r="B3" s="54" t="s">
        <v>2</v>
      </c>
    </row>
    <row r="4" ht="36" customHeight="1" spans="1:2">
      <c r="A4" s="55" t="s">
        <v>1031</v>
      </c>
      <c r="B4" s="55" t="s">
        <v>785</v>
      </c>
    </row>
    <row r="5" ht="36" customHeight="1" spans="1:2">
      <c r="A5" s="56" t="s">
        <v>1032</v>
      </c>
      <c r="B5" s="57">
        <v>3</v>
      </c>
    </row>
    <row r="6" ht="36" customHeight="1" spans="1:2">
      <c r="A6" s="56" t="s">
        <v>1033</v>
      </c>
      <c r="B6" s="58"/>
    </row>
    <row r="7" ht="36" customHeight="1" spans="1:2">
      <c r="A7" s="56" t="s">
        <v>1034</v>
      </c>
      <c r="B7" s="58"/>
    </row>
    <row r="8" ht="36" customHeight="1" spans="1:2">
      <c r="A8" s="56" t="s">
        <v>1035</v>
      </c>
      <c r="B8" s="58"/>
    </row>
    <row r="9" ht="36" customHeight="1" spans="1:2">
      <c r="A9" s="56" t="s">
        <v>1036</v>
      </c>
      <c r="B9" s="58"/>
    </row>
    <row r="10" ht="36" customHeight="1" spans="1:2">
      <c r="A10" s="56" t="s">
        <v>1037</v>
      </c>
      <c r="B10" s="58"/>
    </row>
    <row r="11" ht="36" customHeight="1" spans="1:2">
      <c r="A11" s="56" t="s">
        <v>1038</v>
      </c>
      <c r="B11" s="58"/>
    </row>
    <row r="12" ht="36" customHeight="1" spans="1:2">
      <c r="A12" s="59"/>
      <c r="B12" s="60"/>
    </row>
    <row r="13" ht="36" customHeight="1" spans="1:2">
      <c r="A13" s="59" t="s">
        <v>1039</v>
      </c>
      <c r="B13" s="60">
        <v>3</v>
      </c>
    </row>
    <row r="14" ht="36" customHeight="1" spans="1:2">
      <c r="A14" s="61" t="s">
        <v>1040</v>
      </c>
      <c r="B14" s="60"/>
    </row>
    <row r="15" ht="36" customHeight="1" spans="1:2">
      <c r="A15" s="62" t="s">
        <v>1041</v>
      </c>
      <c r="B15" s="63">
        <v>3</v>
      </c>
    </row>
    <row r="16" ht="26.25" customHeight="1" spans="1:2">
      <c r="A16" s="64"/>
      <c r="B16" s="64"/>
    </row>
    <row r="17" spans="2:2">
      <c r="B17" s="65"/>
    </row>
  </sheetData>
  <mergeCells count="1">
    <mergeCell ref="A2:B2"/>
  </mergeCells>
  <pageMargins left="0.748031496062992" right="0.748031496062992" top="0.984251968503937" bottom="0.984251968503937" header="0.511811023622047" footer="0.511811023622047"/>
  <pageSetup paperSize="9" orientation="portrait" horizontalDpi="600" verticalDpi="600"/>
  <headerFooter alignWithMargins="0">
    <oddFooter>&amp;C&amp;P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zoomScaleSheetLayoutView="60" workbookViewId="0">
      <selection activeCell="F20" sqref="F20"/>
    </sheetView>
  </sheetViews>
  <sheetFormatPr defaultColWidth="9" defaultRowHeight="15" outlineLevelRow="6" outlineLevelCol="5"/>
  <cols>
    <col min="1" max="1" width="24.875" style="39" customWidth="1"/>
    <col min="2" max="2" width="46.25" style="39" customWidth="1"/>
    <col min="3" max="3" width="31.625" style="39" customWidth="1"/>
    <col min="4" max="4" width="18.375" style="39" customWidth="1"/>
    <col min="5" max="5" width="16.5" style="39" customWidth="1"/>
    <col min="6" max="6" width="13.75" style="39" customWidth="1"/>
    <col min="7" max="16384" width="9" style="39"/>
  </cols>
  <sheetData>
    <row r="1" ht="28.5" customHeight="1" spans="1:6">
      <c r="A1" s="40" t="s">
        <v>1048</v>
      </c>
      <c r="B1" s="40"/>
    </row>
    <row r="2" ht="41.25" customHeight="1" spans="1:6">
      <c r="A2" s="41" t="s">
        <v>1049</v>
      </c>
      <c r="B2" s="42"/>
      <c r="C2" s="42"/>
      <c r="D2" s="42"/>
      <c r="E2" s="42"/>
      <c r="F2" s="42"/>
    </row>
    <row r="3" ht="24" customHeight="1" spans="1:6">
      <c r="C3" s="48" t="s">
        <v>1050</v>
      </c>
    </row>
    <row r="4" ht="32.25" customHeight="1" spans="1:6">
      <c r="A4" s="49" t="s">
        <v>1051</v>
      </c>
      <c r="B4" s="44" t="s">
        <v>1052</v>
      </c>
      <c r="C4" s="44" t="s">
        <v>1053</v>
      </c>
    </row>
    <row r="5" ht="30" customHeight="1" spans="1:6">
      <c r="A5" s="50"/>
      <c r="B5" s="44" t="s">
        <v>1054</v>
      </c>
      <c r="C5" s="44" t="s">
        <v>1054</v>
      </c>
    </row>
    <row r="6" ht="30" customHeight="1" spans="1:6">
      <c r="A6" s="44" t="s">
        <v>1055</v>
      </c>
      <c r="B6" s="45">
        <v>29.03</v>
      </c>
      <c r="C6" s="45">
        <v>29.03</v>
      </c>
    </row>
    <row r="7" ht="30" customHeight="1" spans="1:6">
      <c r="A7" s="46"/>
      <c r="B7" s="47"/>
      <c r="C7" s="47"/>
      <c r="D7" s="47"/>
    </row>
  </sheetData>
  <mergeCells count="3">
    <mergeCell ref="A2:F2"/>
    <mergeCell ref="A7:D7"/>
    <mergeCell ref="A4:A5"/>
  </mergeCells>
  <pageMargins left="0.748031496062992" right="0.748031496062992" top="0.984251968503937" bottom="0.984251968503937" header="0.511811023622047" footer="0.511811023622047"/>
  <pageSetup paperSize="9" orientation="landscape" horizontalDpi="600" verticalDpi="600"/>
  <headerFooter alignWithMargins="0">
    <oddFooter>&amp;C&amp;P</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zoomScaleSheetLayoutView="60" workbookViewId="0">
      <selection activeCell="B5" sqref="B5"/>
    </sheetView>
  </sheetViews>
  <sheetFormatPr defaultColWidth="9" defaultRowHeight="15" outlineLevelRow="6" outlineLevelCol="6"/>
  <cols>
    <col min="1" max="1" width="37.625" style="39" customWidth="1"/>
    <col min="2" max="2" width="34.375" style="39" customWidth="1"/>
    <col min="3" max="3" width="40.625" style="39" customWidth="1"/>
    <col min="4" max="4" width="14.25" style="39" customWidth="1"/>
    <col min="5" max="5" width="18.375" style="39" customWidth="1"/>
    <col min="6" max="6" width="16.5" style="39" customWidth="1"/>
    <col min="7" max="7" width="13.75" style="39" customWidth="1"/>
    <col min="8" max="16384" width="9" style="39"/>
  </cols>
  <sheetData>
    <row r="1" ht="28.5" customHeight="1" spans="1:7">
      <c r="A1" s="40" t="s">
        <v>1056</v>
      </c>
    </row>
    <row r="2" ht="41.25" customHeight="1" spans="1:7">
      <c r="A2" s="41" t="s">
        <v>1049</v>
      </c>
      <c r="B2" s="42"/>
      <c r="C2" s="42"/>
      <c r="D2" s="42"/>
      <c r="E2" s="42"/>
      <c r="F2" s="42"/>
      <c r="G2" s="42"/>
    </row>
    <row r="3" ht="24" customHeight="1" spans="1:7">
      <c r="D3" s="43" t="s">
        <v>1050</v>
      </c>
    </row>
    <row r="4" ht="32.25" customHeight="1" spans="1:7">
      <c r="A4" s="44" t="s">
        <v>1051</v>
      </c>
      <c r="B4" s="44" t="s">
        <v>1052</v>
      </c>
      <c r="C4" s="44" t="s">
        <v>1053</v>
      </c>
    </row>
    <row r="5" ht="30" customHeight="1" spans="1:7">
      <c r="A5" s="44"/>
      <c r="B5" s="44" t="s">
        <v>1057</v>
      </c>
      <c r="C5" s="44" t="s">
        <v>1057</v>
      </c>
    </row>
    <row r="6" ht="30" customHeight="1" spans="1:7">
      <c r="A6" s="44" t="s">
        <v>1055</v>
      </c>
      <c r="B6" s="45">
        <v>11.71</v>
      </c>
      <c r="C6" s="45">
        <v>11.71</v>
      </c>
    </row>
    <row r="7" ht="30" customHeight="1" spans="1:7">
      <c r="A7" s="46"/>
      <c r="B7" s="47"/>
      <c r="C7" s="47"/>
      <c r="D7" s="47"/>
      <c r="E7" s="47"/>
    </row>
  </sheetData>
  <mergeCells count="3">
    <mergeCell ref="A2:G2"/>
    <mergeCell ref="A7:E7"/>
    <mergeCell ref="A4:A5"/>
  </mergeCells>
  <pageMargins left="0.748031496062992" right="0.748031496062992" top="0.984251968503937" bottom="0.984251968503937" header="0.511811023622047" footer="0.511811023622047"/>
  <pageSetup paperSize="9" orientation="landscape" horizontalDpi="600" verticalDpi="600"/>
  <headerFooter alignWithMargins="0">
    <oddFooter>&amp;C&amp;P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C5" sqref="C5:C6"/>
    </sheetView>
  </sheetViews>
  <sheetFormatPr defaultColWidth="9" defaultRowHeight="14.25" outlineLevelCol="7"/>
  <cols>
    <col min="1" max="1" width="33" customWidth="1"/>
    <col min="2" max="2" width="21.25" customWidth="1"/>
    <col min="3" max="3" width="29.25" customWidth="1"/>
    <col min="4" max="4" width="20.625" customWidth="1"/>
    <col min="5" max="5" width="26.375" customWidth="1"/>
    <col min="6" max="6" width="27.875" customWidth="1"/>
    <col min="7" max="7" width="14.375" customWidth="1"/>
    <col min="8" max="8" width="19.5" customWidth="1"/>
  </cols>
  <sheetData>
    <row r="1" ht="37" customHeight="1" spans="1:8">
      <c r="A1" s="23" t="s">
        <v>1058</v>
      </c>
    </row>
    <row r="2" ht="19.5" spans="1:8">
      <c r="A2" s="24" t="s">
        <v>1059</v>
      </c>
      <c r="B2" s="24"/>
      <c r="C2" s="24"/>
      <c r="D2" s="24"/>
      <c r="E2" s="24"/>
      <c r="F2" s="25"/>
      <c r="G2" s="25"/>
      <c r="H2" s="25"/>
    </row>
    <row r="3" ht="15" spans="1:8">
      <c r="A3" s="26" t="s">
        <v>1050</v>
      </c>
      <c r="B3" s="26"/>
      <c r="C3" s="26"/>
      <c r="D3" s="26"/>
      <c r="E3" s="26"/>
      <c r="F3" s="26"/>
      <c r="G3" s="26"/>
      <c r="H3" s="26"/>
    </row>
    <row r="4" ht="15" spans="1:8">
      <c r="A4" s="31" t="s">
        <v>873</v>
      </c>
      <c r="B4" s="32" t="s">
        <v>1060</v>
      </c>
      <c r="C4" s="32" t="s">
        <v>1061</v>
      </c>
      <c r="D4" s="32" t="s">
        <v>1062</v>
      </c>
      <c r="E4" s="32" t="s">
        <v>1063</v>
      </c>
      <c r="F4" s="32" t="s">
        <v>1064</v>
      </c>
      <c r="G4" s="32" t="s">
        <v>1065</v>
      </c>
      <c r="H4" s="33" t="s">
        <v>1066</v>
      </c>
    </row>
    <row r="5" spans="1:8">
      <c r="A5" s="34" t="s">
        <v>1067</v>
      </c>
      <c r="B5" s="35" t="s">
        <v>1068</v>
      </c>
      <c r="C5" s="35" t="s">
        <v>1069</v>
      </c>
      <c r="D5" s="35" t="s">
        <v>1070</v>
      </c>
      <c r="E5" s="36" t="s">
        <v>1071</v>
      </c>
      <c r="F5" s="35" t="s">
        <v>1072</v>
      </c>
      <c r="G5" s="37">
        <v>2.1</v>
      </c>
      <c r="H5" s="38" t="s">
        <v>1073</v>
      </c>
    </row>
    <row r="6" spans="1:8">
      <c r="A6" s="34"/>
      <c r="B6" s="35"/>
      <c r="C6" s="35"/>
      <c r="D6" s="35"/>
      <c r="E6" s="36"/>
      <c r="F6" s="35"/>
      <c r="G6" s="37">
        <v>0.9</v>
      </c>
      <c r="H6" s="38" t="s">
        <v>1074</v>
      </c>
    </row>
    <row r="7" ht="27" spans="1:8">
      <c r="A7" s="34" t="s">
        <v>1075</v>
      </c>
      <c r="B7" s="35"/>
      <c r="C7" s="35" t="s">
        <v>1076</v>
      </c>
      <c r="D7" s="35" t="s">
        <v>1077</v>
      </c>
      <c r="E7" s="36" t="s">
        <v>1078</v>
      </c>
      <c r="F7" s="35" t="s">
        <v>1072</v>
      </c>
      <c r="G7" s="37">
        <v>0.8</v>
      </c>
      <c r="H7" s="38" t="s">
        <v>1073</v>
      </c>
    </row>
    <row r="8" ht="27" spans="1:8">
      <c r="A8" s="34" t="s">
        <v>1079</v>
      </c>
      <c r="B8" s="35" t="s">
        <v>1080</v>
      </c>
      <c r="C8" s="35" t="s">
        <v>1081</v>
      </c>
      <c r="D8" s="35" t="s">
        <v>1082</v>
      </c>
      <c r="E8" s="36" t="s">
        <v>1083</v>
      </c>
      <c r="F8" s="35" t="s">
        <v>1072</v>
      </c>
      <c r="G8" s="37">
        <v>0.5</v>
      </c>
      <c r="H8" s="38" t="s">
        <v>1084</v>
      </c>
    </row>
    <row r="9" spans="1:8">
      <c r="A9" s="34" t="s">
        <v>1085</v>
      </c>
      <c r="B9" s="35" t="s">
        <v>1086</v>
      </c>
      <c r="C9" s="35" t="s">
        <v>1087</v>
      </c>
      <c r="D9" s="35" t="s">
        <v>1088</v>
      </c>
      <c r="E9" s="36" t="s">
        <v>1089</v>
      </c>
      <c r="F9" s="35" t="s">
        <v>1072</v>
      </c>
      <c r="G9" s="37">
        <v>1.1</v>
      </c>
      <c r="H9" s="38" t="s">
        <v>1090</v>
      </c>
    </row>
    <row r="10" spans="1:8">
      <c r="A10" s="34" t="s">
        <v>1091</v>
      </c>
      <c r="B10" s="35" t="s">
        <v>1092</v>
      </c>
      <c r="C10" s="35" t="s">
        <v>1081</v>
      </c>
      <c r="D10" s="35" t="s">
        <v>1082</v>
      </c>
      <c r="E10" s="36" t="s">
        <v>1093</v>
      </c>
      <c r="F10" s="35" t="s">
        <v>1094</v>
      </c>
      <c r="G10" s="37">
        <v>0.12</v>
      </c>
      <c r="H10" s="38" t="s">
        <v>1074</v>
      </c>
    </row>
    <row r="11" spans="1:8">
      <c r="A11" s="34" t="s">
        <v>1095</v>
      </c>
      <c r="B11" s="35" t="s">
        <v>1096</v>
      </c>
      <c r="C11" s="35" t="s">
        <v>1097</v>
      </c>
      <c r="D11" s="35" t="s">
        <v>1098</v>
      </c>
      <c r="E11" s="36" t="s">
        <v>1099</v>
      </c>
      <c r="F11" s="35" t="s">
        <v>1094</v>
      </c>
      <c r="G11" s="37">
        <v>0.12</v>
      </c>
      <c r="H11" s="38" t="s">
        <v>1100</v>
      </c>
    </row>
    <row r="12" spans="1:8">
      <c r="A12" s="34" t="s">
        <v>1101</v>
      </c>
      <c r="B12" s="35" t="s">
        <v>1102</v>
      </c>
      <c r="C12" s="35" t="s">
        <v>1103</v>
      </c>
      <c r="D12" s="35" t="s">
        <v>1070</v>
      </c>
      <c r="E12" s="36" t="s">
        <v>1071</v>
      </c>
      <c r="F12" s="35" t="s">
        <v>1094</v>
      </c>
      <c r="G12" s="37">
        <v>0.4</v>
      </c>
      <c r="H12" s="38" t="s">
        <v>1074</v>
      </c>
    </row>
    <row r="13" spans="1:8">
      <c r="A13" s="34" t="s">
        <v>1104</v>
      </c>
      <c r="B13" s="35" t="s">
        <v>1105</v>
      </c>
      <c r="C13" s="35" t="s">
        <v>1106</v>
      </c>
      <c r="D13" s="35" t="s">
        <v>1107</v>
      </c>
      <c r="E13" s="36" t="s">
        <v>1108</v>
      </c>
      <c r="F13" s="35" t="s">
        <v>1094</v>
      </c>
      <c r="G13" s="37">
        <v>0.08</v>
      </c>
      <c r="H13" s="38" t="s">
        <v>1074</v>
      </c>
    </row>
    <row r="14" spans="1:8">
      <c r="A14" s="34" t="s">
        <v>1109</v>
      </c>
      <c r="B14" s="35" t="s">
        <v>1110</v>
      </c>
      <c r="C14" s="35" t="s">
        <v>1081</v>
      </c>
      <c r="D14" s="35" t="s">
        <v>1082</v>
      </c>
      <c r="E14" s="36" t="s">
        <v>1111</v>
      </c>
      <c r="F14" s="35" t="s">
        <v>1094</v>
      </c>
      <c r="G14" s="37">
        <v>0.26</v>
      </c>
      <c r="H14" s="38" t="s">
        <v>1074</v>
      </c>
    </row>
    <row r="15" ht="27" spans="1:8">
      <c r="A15" s="34" t="s">
        <v>1112</v>
      </c>
      <c r="B15" s="35" t="s">
        <v>1113</v>
      </c>
      <c r="C15" s="35" t="s">
        <v>1114</v>
      </c>
      <c r="D15" s="35" t="s">
        <v>1098</v>
      </c>
      <c r="E15" s="36" t="s">
        <v>1115</v>
      </c>
      <c r="F15" s="35" t="s">
        <v>1072</v>
      </c>
      <c r="G15" s="37">
        <v>1</v>
      </c>
      <c r="H15" s="38" t="s">
        <v>1116</v>
      </c>
    </row>
    <row r="16" spans="1:8">
      <c r="A16" s="34" t="s">
        <v>1117</v>
      </c>
      <c r="B16" s="35" t="s">
        <v>1118</v>
      </c>
      <c r="C16" s="35" t="s">
        <v>1119</v>
      </c>
      <c r="D16" s="35" t="s">
        <v>1098</v>
      </c>
      <c r="E16" s="36" t="s">
        <v>1099</v>
      </c>
      <c r="F16" s="35" t="s">
        <v>1094</v>
      </c>
      <c r="G16" s="37">
        <v>0.42</v>
      </c>
      <c r="H16" s="38" t="s">
        <v>1100</v>
      </c>
    </row>
    <row r="17" spans="1:8">
      <c r="A17" s="34" t="s">
        <v>1120</v>
      </c>
      <c r="B17" s="35" t="s">
        <v>1121</v>
      </c>
      <c r="C17" s="35" t="s">
        <v>1122</v>
      </c>
      <c r="D17" s="35" t="s">
        <v>1098</v>
      </c>
      <c r="E17" s="36" t="s">
        <v>1099</v>
      </c>
      <c r="F17" s="35" t="s">
        <v>1072</v>
      </c>
      <c r="G17" s="37">
        <v>0.5</v>
      </c>
      <c r="H17" s="38" t="s">
        <v>1073</v>
      </c>
    </row>
    <row r="18" ht="27" spans="1:8">
      <c r="A18" s="34" t="s">
        <v>1123</v>
      </c>
      <c r="B18" s="35" t="s">
        <v>1124</v>
      </c>
      <c r="C18" s="35" t="s">
        <v>1125</v>
      </c>
      <c r="D18" s="35" t="s">
        <v>1107</v>
      </c>
      <c r="E18" s="36" t="s">
        <v>1126</v>
      </c>
      <c r="F18" s="35" t="s">
        <v>1094</v>
      </c>
      <c r="G18" s="37">
        <v>0.2</v>
      </c>
      <c r="H18" s="38" t="s">
        <v>1074</v>
      </c>
    </row>
    <row r="19" ht="27" spans="1:8">
      <c r="A19" s="34" t="s">
        <v>1127</v>
      </c>
      <c r="B19" s="35" t="s">
        <v>1128</v>
      </c>
      <c r="C19" s="35" t="s">
        <v>1129</v>
      </c>
      <c r="D19" s="35" t="s">
        <v>1082</v>
      </c>
      <c r="E19" s="36" t="s">
        <v>1130</v>
      </c>
      <c r="F19" s="35" t="s">
        <v>1072</v>
      </c>
      <c r="G19" s="37">
        <v>0.5</v>
      </c>
      <c r="H19" s="38" t="s">
        <v>1073</v>
      </c>
    </row>
    <row r="20" spans="1:8">
      <c r="A20" s="34" t="s">
        <v>1131</v>
      </c>
      <c r="B20" s="35" t="s">
        <v>1132</v>
      </c>
      <c r="C20" s="35" t="s">
        <v>1133</v>
      </c>
      <c r="D20" s="35" t="s">
        <v>1070</v>
      </c>
      <c r="E20" s="36" t="s">
        <v>1071</v>
      </c>
      <c r="F20" s="35" t="s">
        <v>1094</v>
      </c>
      <c r="G20" s="37">
        <v>0.49</v>
      </c>
      <c r="H20" s="38" t="s">
        <v>1100</v>
      </c>
    </row>
    <row r="21" spans="1:8">
      <c r="A21" s="34" t="s">
        <v>1134</v>
      </c>
      <c r="B21" s="35" t="s">
        <v>1135</v>
      </c>
      <c r="C21" s="35" t="s">
        <v>1125</v>
      </c>
      <c r="D21" s="35" t="s">
        <v>1107</v>
      </c>
      <c r="E21" s="36" t="s">
        <v>1136</v>
      </c>
      <c r="F21" s="35" t="s">
        <v>1094</v>
      </c>
      <c r="G21" s="37">
        <v>0.1</v>
      </c>
      <c r="H21" s="38" t="s">
        <v>1074</v>
      </c>
    </row>
  </sheetData>
  <mergeCells count="8">
    <mergeCell ref="A2:E2"/>
    <mergeCell ref="A3:H3"/>
    <mergeCell ref="A5:A6"/>
    <mergeCell ref="B5:B7"/>
    <mergeCell ref="C5:C6"/>
    <mergeCell ref="D5:D6"/>
    <mergeCell ref="E5:E6"/>
    <mergeCell ref="F5:F6"/>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0"/>
  <sheetViews>
    <sheetView zoomScaleSheetLayoutView="60" workbookViewId="0">
      <selection activeCell="A1" sqref="A1"/>
    </sheetView>
  </sheetViews>
  <sheetFormatPr defaultColWidth="9" defaultRowHeight="15" outlineLevelCol="2"/>
  <cols>
    <col min="1" max="1" width="34.375" style="22" customWidth="1"/>
    <col min="2" max="2" width="19.875" style="22" customWidth="1"/>
    <col min="3" max="3" width="19.25" style="22" customWidth="1"/>
    <col min="4" max="4" width="34.375" style="22" customWidth="1"/>
    <col min="5" max="16384" width="9" style="22"/>
  </cols>
  <sheetData>
    <row r="1" ht="28.5" customHeight="1" spans="1:3">
      <c r="A1" s="23" t="s">
        <v>1137</v>
      </c>
    </row>
    <row r="2" ht="41.25" customHeight="1" spans="1:3">
      <c r="A2" s="24" t="s">
        <v>1138</v>
      </c>
      <c r="B2" s="24"/>
      <c r="C2" s="24"/>
    </row>
    <row r="3" ht="24" customHeight="1" spans="1:3">
      <c r="A3" s="25"/>
      <c r="B3" s="25"/>
      <c r="C3" s="26" t="s">
        <v>1050</v>
      </c>
    </row>
    <row r="4" ht="19.5" customHeight="1" spans="1:3">
      <c r="A4" s="27" t="s">
        <v>3</v>
      </c>
      <c r="B4" s="28" t="s">
        <v>1139</v>
      </c>
      <c r="C4" s="27" t="s">
        <v>1140</v>
      </c>
    </row>
    <row r="5" ht="20.25" customHeight="1" spans="1:3">
      <c r="A5" s="29" t="s">
        <v>1141</v>
      </c>
      <c r="B5" s="30">
        <v>31.1509880001</v>
      </c>
      <c r="C5" s="30">
        <v>31.1509880001</v>
      </c>
    </row>
    <row r="6" ht="20.25" customHeight="1" spans="1:3">
      <c r="A6" s="29" t="s">
        <v>1142</v>
      </c>
      <c r="B6" s="30">
        <v>26.8409880001</v>
      </c>
      <c r="C6" s="30">
        <v>26.8409880001</v>
      </c>
    </row>
    <row r="7" ht="20.25" customHeight="1" spans="1:3">
      <c r="A7" s="29" t="s">
        <v>1143</v>
      </c>
      <c r="B7" s="30">
        <v>4.31</v>
      </c>
      <c r="C7" s="30">
        <v>4.31</v>
      </c>
    </row>
    <row r="8" ht="20.25" customHeight="1" spans="1:3">
      <c r="A8" s="29" t="s">
        <v>1144</v>
      </c>
      <c r="B8" s="30">
        <v>31.15</v>
      </c>
      <c r="C8" s="30">
        <v>31.15</v>
      </c>
    </row>
    <row r="9" ht="20.25" customHeight="1" spans="1:3">
      <c r="A9" s="29" t="s">
        <v>1142</v>
      </c>
      <c r="B9" s="30">
        <v>26.84</v>
      </c>
      <c r="C9" s="30">
        <v>26.84</v>
      </c>
    </row>
    <row r="10" ht="20.25" customHeight="1" spans="1:3">
      <c r="A10" s="29" t="s">
        <v>1143</v>
      </c>
      <c r="B10" s="30">
        <v>4.31</v>
      </c>
      <c r="C10" s="30">
        <v>4.31</v>
      </c>
    </row>
    <row r="11" ht="20.25" customHeight="1" spans="1:3">
      <c r="A11" s="29" t="s">
        <v>1145</v>
      </c>
      <c r="B11" s="30">
        <v>11.0988</v>
      </c>
      <c r="C11" s="30">
        <v>11.0988</v>
      </c>
    </row>
    <row r="12" ht="20.25" customHeight="1" spans="1:3">
      <c r="A12" s="29" t="s">
        <v>1146</v>
      </c>
      <c r="B12" s="30">
        <v>2.1861</v>
      </c>
      <c r="C12" s="30">
        <v>2.1861</v>
      </c>
    </row>
    <row r="13" ht="20.25" customHeight="1" spans="1:3">
      <c r="A13" s="29" t="s">
        <v>1147</v>
      </c>
      <c r="B13" s="30">
        <v>1.5127</v>
      </c>
      <c r="C13" s="30">
        <v>1.5127</v>
      </c>
    </row>
    <row r="14" ht="20.25" customHeight="1" spans="1:3">
      <c r="A14" s="29" t="s">
        <v>1148</v>
      </c>
      <c r="B14" s="30">
        <v>7.4</v>
      </c>
      <c r="C14" s="30">
        <v>7.4</v>
      </c>
    </row>
    <row r="15" ht="20.25" customHeight="1" spans="1:3">
      <c r="A15" s="29" t="s">
        <v>1149</v>
      </c>
      <c r="B15" s="30">
        <v>0</v>
      </c>
      <c r="C15" s="30">
        <v>0</v>
      </c>
    </row>
    <row r="16" ht="20.25" customHeight="1" spans="1:3">
      <c r="A16" s="29" t="s">
        <v>1150</v>
      </c>
      <c r="B16" s="30">
        <v>0</v>
      </c>
      <c r="C16" s="30">
        <v>0</v>
      </c>
    </row>
    <row r="17" ht="20.25" customHeight="1" spans="1:3">
      <c r="A17" s="29" t="s">
        <v>1151</v>
      </c>
      <c r="B17" s="30">
        <v>0</v>
      </c>
      <c r="C17" s="30">
        <v>0</v>
      </c>
    </row>
    <row r="18" ht="20.25" customHeight="1" spans="1:3">
      <c r="A18" s="29" t="s">
        <v>1152</v>
      </c>
      <c r="B18" s="30">
        <v>0</v>
      </c>
      <c r="C18" s="30">
        <v>0</v>
      </c>
    </row>
    <row r="19" ht="20.25" customHeight="1" spans="1:3">
      <c r="A19" s="29" t="s">
        <v>1153</v>
      </c>
      <c r="B19" s="30">
        <v>1.5127905103</v>
      </c>
      <c r="C19" s="30">
        <v>1.5127905103</v>
      </c>
    </row>
    <row r="20" ht="20.25" customHeight="1" spans="1:3">
      <c r="A20" s="29" t="s">
        <v>1154</v>
      </c>
      <c r="B20" s="30">
        <v>1.5127905103</v>
      </c>
      <c r="C20" s="30">
        <v>1.5127905103</v>
      </c>
    </row>
    <row r="21" ht="20.25" customHeight="1" spans="1:3">
      <c r="A21" s="29" t="s">
        <v>1143</v>
      </c>
      <c r="B21" s="30">
        <v>0</v>
      </c>
      <c r="C21" s="30">
        <v>0</v>
      </c>
    </row>
    <row r="22" ht="20.25" customHeight="1" spans="1:3">
      <c r="A22" s="29" t="s">
        <v>1155</v>
      </c>
      <c r="B22" s="30">
        <v>0.9964</v>
      </c>
      <c r="C22" s="30">
        <v>0.9964</v>
      </c>
    </row>
    <row r="23" ht="20.25" customHeight="1" spans="1:3">
      <c r="A23" s="29" t="s">
        <v>1154</v>
      </c>
      <c r="B23" s="30">
        <v>0.8494</v>
      </c>
      <c r="C23" s="30">
        <v>0.8494</v>
      </c>
    </row>
    <row r="24" ht="20.25" customHeight="1" spans="1:3">
      <c r="A24" s="29" t="s">
        <v>1143</v>
      </c>
      <c r="B24" s="30">
        <v>0.147</v>
      </c>
      <c r="C24" s="30">
        <v>0.147</v>
      </c>
    </row>
    <row r="25" ht="20.25" customHeight="1" spans="1:3">
      <c r="A25" s="29" t="s">
        <v>1156</v>
      </c>
      <c r="B25" s="30">
        <v>40.7369974898</v>
      </c>
      <c r="C25" s="30">
        <v>40.7369974898</v>
      </c>
    </row>
    <row r="26" ht="20.25" customHeight="1" spans="1:3">
      <c r="A26" s="29" t="s">
        <v>1142</v>
      </c>
      <c r="B26" s="30">
        <v>29.0269974898</v>
      </c>
      <c r="C26" s="30">
        <v>29.0269974898</v>
      </c>
    </row>
    <row r="27" ht="20.25" customHeight="1" spans="1:3">
      <c r="A27" s="29" t="s">
        <v>1143</v>
      </c>
      <c r="B27" s="30">
        <v>11.71</v>
      </c>
      <c r="C27" s="30">
        <v>11.71</v>
      </c>
    </row>
    <row r="28" spans="1:3">
      <c r="A28" s="29" t="s">
        <v>1157</v>
      </c>
      <c r="B28" s="30">
        <v>40.74</v>
      </c>
      <c r="C28" s="30">
        <v>40.74</v>
      </c>
    </row>
    <row r="29" spans="1:3">
      <c r="A29" s="29" t="s">
        <v>1142</v>
      </c>
      <c r="B29" s="30">
        <v>29.03</v>
      </c>
      <c r="C29" s="30">
        <v>29.03</v>
      </c>
    </row>
    <row r="30" spans="1:3">
      <c r="A30" s="29" t="s">
        <v>1143</v>
      </c>
      <c r="B30" s="30">
        <v>11.71</v>
      </c>
      <c r="C30" s="30">
        <v>11.71</v>
      </c>
    </row>
  </sheetData>
  <mergeCells count="1">
    <mergeCell ref="A2:C2"/>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zoomScaleSheetLayoutView="60" workbookViewId="0">
      <selection activeCell="E4" sqref="E4"/>
    </sheetView>
  </sheetViews>
  <sheetFormatPr defaultColWidth="9" defaultRowHeight="14.25" outlineLevelCol="1"/>
  <cols>
    <col min="1" max="1" width="38.875" style="139" customWidth="1"/>
    <col min="2" max="2" width="36.125" style="139" customWidth="1"/>
    <col min="3" max="16384" width="9" style="139"/>
  </cols>
  <sheetData>
    <row r="1" ht="30" customHeight="1" spans="1:2">
      <c r="A1" s="76" t="s">
        <v>49</v>
      </c>
    </row>
    <row r="2" ht="56.25" customHeight="1" spans="1:2">
      <c r="A2" s="225" t="s">
        <v>50</v>
      </c>
      <c r="B2" s="225"/>
    </row>
    <row r="3" ht="45.75" customHeight="1" spans="1:2">
      <c r="B3" s="152" t="s">
        <v>2</v>
      </c>
    </row>
    <row r="4" s="76" customFormat="1" ht="30" customHeight="1" spans="1:2">
      <c r="A4" s="201" t="s">
        <v>3</v>
      </c>
      <c r="B4" s="201" t="s">
        <v>4</v>
      </c>
    </row>
    <row r="5" s="76" customFormat="1" ht="30" customHeight="1" spans="1:2">
      <c r="A5" s="202" t="s">
        <v>51</v>
      </c>
      <c r="B5" s="202">
        <v>702319</v>
      </c>
    </row>
    <row r="6" s="76" customFormat="1" ht="30" customHeight="1" spans="1:2">
      <c r="A6" s="202" t="s">
        <v>52</v>
      </c>
      <c r="B6" s="202">
        <v>7014</v>
      </c>
    </row>
    <row r="7" s="76" customFormat="1" ht="30" customHeight="1" spans="1:2">
      <c r="A7" s="202" t="s">
        <v>53</v>
      </c>
      <c r="B7" s="202">
        <v>0</v>
      </c>
    </row>
    <row r="8" s="76" customFormat="1" ht="30" customHeight="1" spans="1:2">
      <c r="A8" s="202" t="s">
        <v>54</v>
      </c>
      <c r="B8" s="202">
        <v>7014</v>
      </c>
    </row>
    <row r="9" s="76" customFormat="1" ht="30" customHeight="1" spans="1:2">
      <c r="A9" s="202" t="s">
        <v>55</v>
      </c>
      <c r="B9" s="202">
        <v>15128</v>
      </c>
    </row>
    <row r="10" s="76" customFormat="1" ht="30" customHeight="1" spans="1:2">
      <c r="A10" s="202" t="s">
        <v>56</v>
      </c>
      <c r="B10" s="202">
        <v>26504</v>
      </c>
    </row>
    <row r="11" s="76" customFormat="1" ht="30" customHeight="1" spans="1:2">
      <c r="A11" s="187" t="s">
        <v>57</v>
      </c>
      <c r="B11" s="202">
        <f>B5+B6+B9+B10</f>
        <v>750965</v>
      </c>
    </row>
  </sheetData>
  <mergeCells count="1">
    <mergeCell ref="A2:B2"/>
  </mergeCells>
  <pageMargins left="0.7" right="0.7" top="0.75" bottom="0.75"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7"/>
  <sheetViews>
    <sheetView zoomScaleSheetLayoutView="60" workbookViewId="0">
      <selection activeCell="H16" sqref="H16"/>
    </sheetView>
  </sheetViews>
  <sheetFormatPr defaultColWidth="9" defaultRowHeight="14.25" outlineLevelCol="2"/>
  <cols>
    <col min="1" max="1" width="40.3833333333333" style="1" customWidth="1"/>
    <col min="2" max="2" width="16.3833333333333" style="1" customWidth="1"/>
    <col min="3" max="3" width="23.1333333333333" style="1" customWidth="1"/>
    <col min="4" max="16384" width="9.00833333333333" style="1" customWidth="1"/>
  </cols>
  <sheetData>
    <row r="1" s="1" customFormat="1" spans="1:3">
      <c r="A1" s="4" t="s">
        <v>1158</v>
      </c>
    </row>
    <row r="2" s="2" customFormat="1" ht="25.5" customHeight="1" spans="1:3">
      <c r="A2" s="5" t="s">
        <v>1159</v>
      </c>
      <c r="B2" s="5"/>
      <c r="C2" s="5"/>
    </row>
    <row r="3" s="1" customFormat="1" ht="23.25" customHeight="1" spans="1:3">
      <c r="A3" s="6"/>
      <c r="B3" s="7"/>
      <c r="C3" s="8" t="s">
        <v>2</v>
      </c>
    </row>
    <row r="4" s="1" customFormat="1" ht="27.75" customHeight="1" spans="1:3">
      <c r="A4" s="9" t="s">
        <v>1160</v>
      </c>
      <c r="B4" s="10" t="s">
        <v>1161</v>
      </c>
      <c r="C4" s="11" t="s">
        <v>863</v>
      </c>
    </row>
    <row r="5" s="3" customFormat="1" ht="24.75" customHeight="1" spans="1:3">
      <c r="A5" s="12" t="s">
        <v>1162</v>
      </c>
      <c r="B5" s="13">
        <v>14700</v>
      </c>
      <c r="C5" s="14"/>
    </row>
    <row r="6" s="1" customFormat="1" ht="22.5" customHeight="1" spans="1:3">
      <c r="A6" s="14" t="s">
        <v>1163</v>
      </c>
      <c r="B6" s="15">
        <v>1600</v>
      </c>
      <c r="C6" s="16"/>
    </row>
    <row r="7" s="1" customFormat="1" ht="72.75" customHeight="1" spans="1:3">
      <c r="A7" s="14" t="s">
        <v>1164</v>
      </c>
      <c r="B7" s="15">
        <v>4500</v>
      </c>
      <c r="C7" s="16"/>
    </row>
    <row r="8" s="1" customFormat="1" ht="29.25" customHeight="1" spans="1:3">
      <c r="A8" s="14" t="s">
        <v>1165</v>
      </c>
      <c r="B8" s="15">
        <v>400</v>
      </c>
      <c r="C8" s="16"/>
    </row>
    <row r="9" s="1" customFormat="1" ht="35.25" customHeight="1" spans="1:3">
      <c r="A9" s="14" t="s">
        <v>1166</v>
      </c>
      <c r="B9" s="15">
        <v>2200</v>
      </c>
      <c r="C9" s="16"/>
    </row>
    <row r="10" s="1" customFormat="1" ht="27" spans="1:3">
      <c r="A10" s="14" t="s">
        <v>1167</v>
      </c>
      <c r="B10" s="15">
        <v>700</v>
      </c>
      <c r="C10" s="16"/>
    </row>
    <row r="11" s="1" customFormat="1" ht="22.5" customHeight="1" spans="1:3">
      <c r="A11" s="14" t="s">
        <v>1168</v>
      </c>
      <c r="B11" s="15">
        <v>300</v>
      </c>
      <c r="C11" s="16"/>
    </row>
    <row r="12" s="1" customFormat="1" ht="22.5" customHeight="1" spans="1:3">
      <c r="A12" s="14" t="s">
        <v>1169</v>
      </c>
      <c r="B12" s="15">
        <v>1000</v>
      </c>
      <c r="C12" s="16"/>
    </row>
    <row r="13" s="1" customFormat="1" ht="22.5" customHeight="1" spans="1:3">
      <c r="A13" s="14" t="s">
        <v>1170</v>
      </c>
      <c r="B13" s="15">
        <v>3000</v>
      </c>
      <c r="C13" s="16"/>
    </row>
    <row r="14" s="1" customFormat="1" ht="22.5" customHeight="1" spans="1:3">
      <c r="A14" s="14" t="s">
        <v>1171</v>
      </c>
      <c r="B14" s="17">
        <v>1000</v>
      </c>
      <c r="C14" s="16"/>
    </row>
    <row r="15" s="1" customFormat="1" spans="1:3">
      <c r="A15" s="18"/>
      <c r="B15" s="19"/>
      <c r="C15" s="20"/>
    </row>
    <row r="16" s="1" customFormat="1" spans="1:3">
      <c r="A16" s="21"/>
      <c r="B16" s="19"/>
      <c r="C16" s="20"/>
    </row>
    <row r="17" s="1" customFormat="1" spans="1:3">
      <c r="A17" s="21"/>
      <c r="B17" s="19"/>
      <c r="C17" s="20"/>
    </row>
  </sheetData>
  <mergeCells count="1">
    <mergeCell ref="A2:C2"/>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43"/>
  <sheetViews>
    <sheetView zoomScaleSheetLayoutView="60" workbookViewId="0">
      <selection activeCell="D9" sqref="D9"/>
    </sheetView>
  </sheetViews>
  <sheetFormatPr defaultColWidth="9" defaultRowHeight="14.25"/>
  <cols>
    <col min="1" max="1" width="40.125" style="76" customWidth="1"/>
    <col min="2" max="3" width="16.75" style="76" customWidth="1"/>
    <col min="4" max="4" width="35.125" style="178" customWidth="1"/>
    <col min="5" max="16384" width="9" style="127"/>
  </cols>
  <sheetData>
    <row r="1" ht="22.5" customHeight="1" spans="1:4">
      <c r="A1" s="179" t="s">
        <v>58</v>
      </c>
      <c r="B1" s="179"/>
      <c r="C1" s="179"/>
      <c r="D1" s="181"/>
    </row>
    <row r="2" s="148" customFormat="1" ht="50.25" customHeight="1" spans="1:4">
      <c r="A2" s="182" t="s">
        <v>59</v>
      </c>
      <c r="B2" s="182"/>
      <c r="C2" s="182"/>
      <c r="D2" s="182"/>
    </row>
    <row r="3" s="148" customFormat="1" ht="25.5" customHeight="1" spans="1:4">
      <c r="A3" s="183"/>
      <c r="B3" s="183"/>
      <c r="C3" s="183"/>
      <c r="D3" s="186" t="s">
        <v>2</v>
      </c>
    </row>
    <row r="4" ht="32.25" customHeight="1" spans="1:4">
      <c r="A4" s="187" t="s">
        <v>60</v>
      </c>
      <c r="B4" s="188" t="s">
        <v>61</v>
      </c>
      <c r="C4" s="188" t="s">
        <v>62</v>
      </c>
      <c r="D4" s="189" t="s">
        <v>63</v>
      </c>
    </row>
    <row r="5" ht="34.5" customHeight="1" spans="1:4">
      <c r="A5" s="187" t="s">
        <v>64</v>
      </c>
      <c r="B5" s="190">
        <v>702319</v>
      </c>
      <c r="C5" s="190">
        <v>652137</v>
      </c>
      <c r="D5" s="191">
        <f>C5/B5*100</f>
        <v>92.8548138381562</v>
      </c>
    </row>
    <row r="6" s="175" customFormat="1" ht="16.5" customHeight="1" spans="1:4">
      <c r="A6" s="192" t="s">
        <v>65</v>
      </c>
      <c r="B6" s="193">
        <v>76317</v>
      </c>
      <c r="C6" s="193">
        <v>54690</v>
      </c>
      <c r="D6" s="191">
        <f t="shared" ref="D5:D30" si="0">C6/B6*100</f>
        <v>71.6616219191006</v>
      </c>
    </row>
    <row r="7" s="175" customFormat="1" ht="16.5" customHeight="1" spans="1:4">
      <c r="A7" s="192" t="s">
        <v>66</v>
      </c>
      <c r="B7" s="194">
        <v>1668</v>
      </c>
      <c r="C7" s="194">
        <f>SUM(C8:C12)</f>
        <v>1066</v>
      </c>
      <c r="D7" s="191">
        <f t="shared" si="0"/>
        <v>63.9088729016787</v>
      </c>
    </row>
    <row r="8" s="175" customFormat="1" ht="16.5" customHeight="1" spans="1:4">
      <c r="A8" s="195" t="s">
        <v>67</v>
      </c>
      <c r="B8" s="193">
        <v>734</v>
      </c>
      <c r="C8" s="193">
        <v>681</v>
      </c>
      <c r="D8" s="191">
        <f t="shared" si="0"/>
        <v>92.7792915531335</v>
      </c>
    </row>
    <row r="9" s="175" customFormat="1" ht="16.5" customHeight="1" spans="1:4">
      <c r="A9" s="195" t="s">
        <v>68</v>
      </c>
      <c r="B9" s="193">
        <v>254</v>
      </c>
      <c r="C9" s="193"/>
      <c r="D9" s="191">
        <f t="shared" si="0"/>
        <v>0</v>
      </c>
    </row>
    <row r="10" s="175" customFormat="1" ht="16.5" customHeight="1" spans="1:4">
      <c r="A10" s="195" t="s">
        <v>69</v>
      </c>
      <c r="B10" s="193">
        <v>223</v>
      </c>
      <c r="C10" s="193">
        <v>106</v>
      </c>
      <c r="D10" s="191">
        <f t="shared" si="0"/>
        <v>47.5336322869955</v>
      </c>
    </row>
    <row r="11" s="175" customFormat="1" ht="16.5" customHeight="1" spans="1:4">
      <c r="A11" s="196" t="s">
        <v>70</v>
      </c>
      <c r="B11" s="193">
        <v>5</v>
      </c>
      <c r="C11" s="193">
        <v>5</v>
      </c>
      <c r="D11" s="191">
        <f t="shared" si="0"/>
        <v>100</v>
      </c>
    </row>
    <row r="12" s="175" customFormat="1" ht="16.5" customHeight="1" spans="1:4">
      <c r="A12" s="195" t="s">
        <v>71</v>
      </c>
      <c r="B12" s="193">
        <v>452</v>
      </c>
      <c r="C12" s="193">
        <v>274</v>
      </c>
      <c r="D12" s="191">
        <f t="shared" si="0"/>
        <v>60.6194690265487</v>
      </c>
    </row>
    <row r="13" s="175" customFormat="1" ht="16.5" customHeight="1" spans="1:4">
      <c r="A13" s="192" t="s">
        <v>72</v>
      </c>
      <c r="B13" s="193">
        <v>1063</v>
      </c>
      <c r="C13" s="193">
        <v>788</v>
      </c>
      <c r="D13" s="191">
        <f t="shared" si="0"/>
        <v>74.1298212605833</v>
      </c>
    </row>
    <row r="14" s="175" customFormat="1" ht="16.5" customHeight="1" spans="1:4">
      <c r="A14" s="195" t="s">
        <v>67</v>
      </c>
      <c r="B14" s="193">
        <v>548</v>
      </c>
      <c r="C14" s="193">
        <v>424</v>
      </c>
      <c r="D14" s="191">
        <f t="shared" si="0"/>
        <v>77.3722627737226</v>
      </c>
    </row>
    <row r="15" s="175" customFormat="1" ht="16.5" customHeight="1" spans="1:4">
      <c r="A15" s="195" t="s">
        <v>68</v>
      </c>
      <c r="B15" s="193">
        <v>85</v>
      </c>
      <c r="C15" s="193">
        <v>69</v>
      </c>
      <c r="D15" s="191">
        <f t="shared" si="0"/>
        <v>81.1764705882353</v>
      </c>
    </row>
    <row r="16" s="175" customFormat="1" ht="16.5" customHeight="1" spans="1:4">
      <c r="A16" s="195" t="s">
        <v>73</v>
      </c>
      <c r="B16" s="193">
        <v>192</v>
      </c>
      <c r="C16" s="193">
        <v>117</v>
      </c>
      <c r="D16" s="191">
        <f t="shared" si="0"/>
        <v>60.9375</v>
      </c>
    </row>
    <row r="17" s="175" customFormat="1" ht="16.5" customHeight="1" spans="1:4">
      <c r="A17" s="195" t="s">
        <v>74</v>
      </c>
      <c r="B17" s="193">
        <v>0</v>
      </c>
      <c r="C17" s="193">
        <v>10</v>
      </c>
      <c r="D17" s="191" t="e">
        <f t="shared" si="0"/>
        <v>#DIV/0!</v>
      </c>
    </row>
    <row r="18" s="175" customFormat="1" ht="16.5" customHeight="1" spans="1:4">
      <c r="A18" s="195" t="s">
        <v>75</v>
      </c>
      <c r="B18" s="193">
        <v>238</v>
      </c>
      <c r="C18" s="193">
        <v>168</v>
      </c>
      <c r="D18" s="191">
        <f t="shared" si="0"/>
        <v>70.5882352941177</v>
      </c>
    </row>
    <row r="19" s="175" customFormat="1" ht="16.5" customHeight="1" spans="1:4">
      <c r="A19" s="192" t="s">
        <v>76</v>
      </c>
      <c r="B19" s="193">
        <v>42251</v>
      </c>
      <c r="C19" s="193">
        <v>26141</v>
      </c>
      <c r="D19" s="191">
        <f t="shared" si="0"/>
        <v>61.8707249532555</v>
      </c>
    </row>
    <row r="20" s="175" customFormat="1" ht="16.5" customHeight="1" spans="1:4">
      <c r="A20" s="195" t="s">
        <v>67</v>
      </c>
      <c r="B20" s="193">
        <v>14675</v>
      </c>
      <c r="C20" s="193">
        <v>17781</v>
      </c>
      <c r="D20" s="191">
        <f t="shared" si="0"/>
        <v>121.165247018739</v>
      </c>
    </row>
    <row r="21" s="175" customFormat="1" ht="16.5" customHeight="1" spans="1:4">
      <c r="A21" s="195" t="s">
        <v>68</v>
      </c>
      <c r="B21" s="193">
        <v>874</v>
      </c>
      <c r="C21" s="193">
        <v>250</v>
      </c>
      <c r="D21" s="191">
        <f t="shared" si="0"/>
        <v>28.604118993135</v>
      </c>
    </row>
    <row r="22" s="175" customFormat="1" ht="16.5" customHeight="1" spans="1:4">
      <c r="A22" s="196" t="s">
        <v>77</v>
      </c>
      <c r="B22" s="193">
        <v>318</v>
      </c>
      <c r="C22" s="193">
        <v>70</v>
      </c>
      <c r="D22" s="191">
        <f t="shared" si="0"/>
        <v>22.0125786163522</v>
      </c>
    </row>
    <row r="23" s="175" customFormat="1" ht="16.5" customHeight="1" spans="1:4">
      <c r="A23" s="195" t="s">
        <v>78</v>
      </c>
      <c r="B23" s="193">
        <v>406</v>
      </c>
      <c r="C23" s="193">
        <v>381</v>
      </c>
      <c r="D23" s="191">
        <f t="shared" si="0"/>
        <v>93.8423645320197</v>
      </c>
    </row>
    <row r="24" s="175" customFormat="1" ht="16.5" customHeight="1" spans="1:4">
      <c r="A24" s="195" t="s">
        <v>79</v>
      </c>
      <c r="B24" s="193">
        <v>15899</v>
      </c>
      <c r="C24" s="193">
        <v>1574</v>
      </c>
      <c r="D24" s="191">
        <f t="shared" si="0"/>
        <v>9.89999371029625</v>
      </c>
    </row>
    <row r="25" s="175" customFormat="1" ht="16.5" customHeight="1" spans="1:4">
      <c r="A25" s="195" t="s">
        <v>80</v>
      </c>
      <c r="B25" s="193">
        <v>10079</v>
      </c>
      <c r="C25" s="193">
        <v>6085</v>
      </c>
      <c r="D25" s="191">
        <f t="shared" si="0"/>
        <v>60.3730528822304</v>
      </c>
    </row>
    <row r="26" s="175" customFormat="1" ht="16.5" customHeight="1" spans="1:4">
      <c r="A26" s="192" t="s">
        <v>81</v>
      </c>
      <c r="B26" s="193">
        <v>3196</v>
      </c>
      <c r="C26" s="193">
        <v>3290</v>
      </c>
      <c r="D26" s="191">
        <f t="shared" si="0"/>
        <v>102.941176470588</v>
      </c>
    </row>
    <row r="27" s="175" customFormat="1" ht="16.5" customHeight="1" spans="1:4">
      <c r="A27" s="195" t="s">
        <v>67</v>
      </c>
      <c r="B27" s="193">
        <v>740</v>
      </c>
      <c r="C27" s="193">
        <v>398</v>
      </c>
      <c r="D27" s="191">
        <f t="shared" si="0"/>
        <v>53.7837837837838</v>
      </c>
    </row>
    <row r="28" s="175" customFormat="1" ht="16.5" customHeight="1" spans="1:4">
      <c r="A28" s="196" t="s">
        <v>68</v>
      </c>
      <c r="B28" s="193">
        <v>110</v>
      </c>
      <c r="C28" s="193">
        <v>45</v>
      </c>
      <c r="D28" s="191">
        <f t="shared" si="0"/>
        <v>40.9090909090909</v>
      </c>
    </row>
    <row r="29" s="175" customFormat="1" ht="16.5" customHeight="1" spans="1:4">
      <c r="A29" s="196" t="s">
        <v>82</v>
      </c>
      <c r="B29" s="193"/>
      <c r="C29" s="193"/>
      <c r="D29" s="191" t="e">
        <f t="shared" si="0"/>
        <v>#DIV/0!</v>
      </c>
    </row>
    <row r="30" s="175" customFormat="1" ht="16.5" customHeight="1" spans="1:4">
      <c r="A30" s="196" t="s">
        <v>83</v>
      </c>
      <c r="B30" s="193"/>
      <c r="C30" s="193">
        <v>652</v>
      </c>
      <c r="D30" s="191" t="e">
        <f t="shared" si="0"/>
        <v>#DIV/0!</v>
      </c>
    </row>
    <row r="31" s="175" customFormat="1" ht="16.5" customHeight="1" spans="1:4">
      <c r="A31" s="196" t="s">
        <v>77</v>
      </c>
      <c r="B31" s="193">
        <v>105</v>
      </c>
      <c r="C31" s="193"/>
      <c r="D31" s="191">
        <f>C31/B336*100</f>
        <v>0</v>
      </c>
    </row>
    <row r="32" s="175" customFormat="1" ht="16.5" customHeight="1" spans="1:4">
      <c r="A32" s="195" t="s">
        <v>84</v>
      </c>
      <c r="B32" s="193">
        <v>2241</v>
      </c>
      <c r="C32" s="193">
        <v>2195</v>
      </c>
      <c r="D32" s="191">
        <f t="shared" ref="D32:D96" si="1">C32/B32*100</f>
        <v>97.9473449352967</v>
      </c>
    </row>
    <row r="33" s="175" customFormat="1" ht="16.5" customHeight="1" spans="1:4">
      <c r="A33" s="192" t="s">
        <v>85</v>
      </c>
      <c r="B33" s="193">
        <v>1513</v>
      </c>
      <c r="C33" s="193">
        <v>685</v>
      </c>
      <c r="D33" s="191">
        <f t="shared" si="1"/>
        <v>45.2742894910773</v>
      </c>
    </row>
    <row r="34" s="175" customFormat="1" ht="16.5" customHeight="1" spans="1:4">
      <c r="A34" s="195" t="s">
        <v>67</v>
      </c>
      <c r="B34" s="193">
        <v>302</v>
      </c>
      <c r="C34" s="193">
        <v>300</v>
      </c>
      <c r="D34" s="191">
        <f t="shared" si="1"/>
        <v>99.3377483443709</v>
      </c>
    </row>
    <row r="35" s="175" customFormat="1" ht="16.5" customHeight="1" spans="1:4">
      <c r="A35" s="195" t="s">
        <v>68</v>
      </c>
      <c r="B35" s="193">
        <v>108</v>
      </c>
      <c r="C35" s="193">
        <v>15</v>
      </c>
      <c r="D35" s="191">
        <f t="shared" si="1"/>
        <v>13.8888888888889</v>
      </c>
    </row>
    <row r="36" s="175" customFormat="1" ht="16.5" customHeight="1" spans="1:4">
      <c r="A36" s="195" t="s">
        <v>86</v>
      </c>
      <c r="B36" s="193"/>
      <c r="C36" s="193">
        <v>112</v>
      </c>
      <c r="D36" s="191" t="e">
        <f t="shared" si="1"/>
        <v>#DIV/0!</v>
      </c>
    </row>
    <row r="37" s="175" customFormat="1" ht="16.5" customHeight="1" spans="1:4">
      <c r="A37" s="196" t="s">
        <v>87</v>
      </c>
      <c r="B37" s="193">
        <v>30</v>
      </c>
      <c r="C37" s="193">
        <v>10</v>
      </c>
      <c r="D37" s="191">
        <f t="shared" si="1"/>
        <v>33.3333333333333</v>
      </c>
    </row>
    <row r="38" s="175" customFormat="1" ht="16.5" customHeight="1" spans="1:4">
      <c r="A38" s="196" t="s">
        <v>88</v>
      </c>
      <c r="B38" s="193">
        <v>912</v>
      </c>
      <c r="C38" s="193">
        <v>120</v>
      </c>
      <c r="D38" s="191">
        <f t="shared" si="1"/>
        <v>13.1578947368421</v>
      </c>
    </row>
    <row r="39" s="175" customFormat="1" ht="16.5" customHeight="1" spans="1:4">
      <c r="A39" s="195" t="s">
        <v>89</v>
      </c>
      <c r="B39" s="193">
        <v>14</v>
      </c>
      <c r="C39" s="193">
        <v>10</v>
      </c>
      <c r="D39" s="191">
        <f t="shared" si="1"/>
        <v>71.4285714285714</v>
      </c>
    </row>
    <row r="40" s="175" customFormat="1" ht="16.5" customHeight="1" spans="1:4">
      <c r="A40" s="196" t="s">
        <v>90</v>
      </c>
      <c r="B40" s="193">
        <v>147</v>
      </c>
      <c r="C40" s="193">
        <v>118</v>
      </c>
      <c r="D40" s="191">
        <f t="shared" si="1"/>
        <v>80.2721088435374</v>
      </c>
    </row>
    <row r="41" s="175" customFormat="1" ht="16.5" customHeight="1" spans="1:4">
      <c r="A41" s="192" t="s">
        <v>91</v>
      </c>
      <c r="B41" s="193">
        <v>1731</v>
      </c>
      <c r="C41" s="193">
        <v>1917</v>
      </c>
      <c r="D41" s="191">
        <f t="shared" si="1"/>
        <v>110.745233968804</v>
      </c>
    </row>
    <row r="42" s="175" customFormat="1" ht="16.5" customHeight="1" spans="1:4">
      <c r="A42" s="195" t="s">
        <v>67</v>
      </c>
      <c r="B42" s="193">
        <v>1115</v>
      </c>
      <c r="C42" s="193">
        <v>1216</v>
      </c>
      <c r="D42" s="191">
        <f t="shared" si="1"/>
        <v>109.058295964126</v>
      </c>
    </row>
    <row r="43" s="175" customFormat="1" ht="16.5" customHeight="1" spans="1:4">
      <c r="A43" s="195" t="s">
        <v>68</v>
      </c>
      <c r="B43" s="193">
        <v>237</v>
      </c>
      <c r="C43" s="193">
        <v>58</v>
      </c>
      <c r="D43" s="191">
        <f t="shared" si="1"/>
        <v>24.4725738396624</v>
      </c>
    </row>
    <row r="44" s="175" customFormat="1" ht="16.5" customHeight="1" spans="1:4">
      <c r="A44" s="195" t="s">
        <v>92</v>
      </c>
      <c r="B44" s="193"/>
      <c r="C44" s="193">
        <v>35</v>
      </c>
      <c r="D44" s="191" t="e">
        <f t="shared" si="1"/>
        <v>#DIV/0!</v>
      </c>
    </row>
    <row r="45" s="175" customFormat="1" ht="16.5" customHeight="1" spans="1:4">
      <c r="A45" s="195" t="s">
        <v>93</v>
      </c>
      <c r="B45" s="193"/>
      <c r="C45" s="193">
        <v>70</v>
      </c>
      <c r="D45" s="191" t="e">
        <f t="shared" si="1"/>
        <v>#DIV/0!</v>
      </c>
    </row>
    <row r="46" s="175" customFormat="1" ht="16.5" customHeight="1" spans="1:4">
      <c r="A46" s="195" t="s">
        <v>94</v>
      </c>
      <c r="B46" s="193">
        <v>379</v>
      </c>
      <c r="C46" s="193">
        <v>538</v>
      </c>
      <c r="D46" s="191">
        <f t="shared" si="1"/>
        <v>141.952506596306</v>
      </c>
    </row>
    <row r="47" s="175" customFormat="1" ht="16.5" customHeight="1" spans="1:4">
      <c r="A47" s="192" t="s">
        <v>95</v>
      </c>
      <c r="B47" s="193">
        <v>6345</v>
      </c>
      <c r="C47" s="193">
        <v>4790</v>
      </c>
      <c r="D47" s="191">
        <f t="shared" si="1"/>
        <v>75.4925137903861</v>
      </c>
    </row>
    <row r="48" s="175" customFormat="1" ht="16.5" customHeight="1" spans="1:4">
      <c r="A48" s="195" t="s">
        <v>96</v>
      </c>
      <c r="B48" s="193">
        <v>6345</v>
      </c>
      <c r="C48" s="193">
        <v>4790</v>
      </c>
      <c r="D48" s="191">
        <f t="shared" si="1"/>
        <v>75.4925137903861</v>
      </c>
    </row>
    <row r="49" s="175" customFormat="1" ht="16.5" customHeight="1" spans="1:4">
      <c r="A49" s="192" t="s">
        <v>97</v>
      </c>
      <c r="B49" s="193">
        <v>660</v>
      </c>
      <c r="C49" s="193">
        <v>747</v>
      </c>
      <c r="D49" s="191">
        <f t="shared" si="1"/>
        <v>113.181818181818</v>
      </c>
    </row>
    <row r="50" s="175" customFormat="1" ht="16.5" customHeight="1" spans="1:4">
      <c r="A50" s="195" t="s">
        <v>67</v>
      </c>
      <c r="B50" s="193">
        <v>549</v>
      </c>
      <c r="C50" s="193">
        <v>385</v>
      </c>
      <c r="D50" s="191">
        <f t="shared" si="1"/>
        <v>70.1275045537341</v>
      </c>
    </row>
    <row r="51" s="175" customFormat="1" ht="16.5" customHeight="1" spans="1:4">
      <c r="A51" s="195" t="s">
        <v>68</v>
      </c>
      <c r="B51" s="193">
        <v>11</v>
      </c>
      <c r="C51" s="193"/>
      <c r="D51" s="191">
        <f t="shared" si="1"/>
        <v>0</v>
      </c>
    </row>
    <row r="52" s="175" customFormat="1" ht="16.5" customHeight="1" spans="1:4">
      <c r="A52" s="195" t="s">
        <v>98</v>
      </c>
      <c r="B52" s="193"/>
      <c r="C52" s="193">
        <v>28</v>
      </c>
      <c r="D52" s="191"/>
    </row>
    <row r="53" s="175" customFormat="1" ht="16.5" customHeight="1" spans="1:4">
      <c r="A53" s="196" t="s">
        <v>99</v>
      </c>
      <c r="B53" s="193">
        <v>100</v>
      </c>
      <c r="C53" s="193">
        <v>334</v>
      </c>
      <c r="D53" s="191">
        <f t="shared" si="1"/>
        <v>334</v>
      </c>
    </row>
    <row r="54" s="175" customFormat="1" ht="16.5" customHeight="1" spans="1:4">
      <c r="A54" s="192" t="s">
        <v>100</v>
      </c>
      <c r="B54" s="193">
        <v>148</v>
      </c>
      <c r="C54" s="193">
        <v>730</v>
      </c>
      <c r="D54" s="191">
        <f t="shared" si="1"/>
        <v>493.243243243243</v>
      </c>
    </row>
    <row r="55" s="175" customFormat="1" ht="16.5" customHeight="1" spans="1:4">
      <c r="A55" s="195" t="s">
        <v>67</v>
      </c>
      <c r="B55" s="193">
        <v>136</v>
      </c>
      <c r="C55" s="193">
        <v>631</v>
      </c>
      <c r="D55" s="191">
        <f t="shared" si="1"/>
        <v>463.970588235294</v>
      </c>
    </row>
    <row r="56" s="175" customFormat="1" ht="16.5" customHeight="1" spans="1:4">
      <c r="A56" s="195" t="s">
        <v>68</v>
      </c>
      <c r="B56" s="193"/>
      <c r="C56" s="193"/>
      <c r="D56" s="191" t="e">
        <f t="shared" si="1"/>
        <v>#DIV/0!</v>
      </c>
    </row>
    <row r="57" s="175" customFormat="1" ht="16.5" customHeight="1" spans="1:4">
      <c r="A57" s="195" t="s">
        <v>79</v>
      </c>
      <c r="B57" s="193"/>
      <c r="C57" s="193">
        <v>40</v>
      </c>
      <c r="D57" s="191" t="e">
        <f t="shared" si="1"/>
        <v>#DIV/0!</v>
      </c>
    </row>
    <row r="58" s="175" customFormat="1" ht="16.5" customHeight="1" spans="1:4">
      <c r="A58" s="195" t="s">
        <v>101</v>
      </c>
      <c r="B58" s="193"/>
      <c r="C58" s="193"/>
      <c r="D58" s="191" t="e">
        <f t="shared" si="1"/>
        <v>#DIV/0!</v>
      </c>
    </row>
    <row r="59" s="175" customFormat="1" ht="16.5" customHeight="1" spans="1:4">
      <c r="A59" s="196" t="s">
        <v>102</v>
      </c>
      <c r="B59" s="193"/>
      <c r="C59" s="193"/>
      <c r="D59" s="191" t="e">
        <f t="shared" si="1"/>
        <v>#DIV/0!</v>
      </c>
    </row>
    <row r="60" s="175" customFormat="1" ht="16.5" customHeight="1" spans="1:4">
      <c r="A60" s="195" t="s">
        <v>103</v>
      </c>
      <c r="B60" s="193">
        <v>12</v>
      </c>
      <c r="C60" s="193">
        <v>59</v>
      </c>
      <c r="D60" s="191">
        <f t="shared" si="1"/>
        <v>491.666666666667</v>
      </c>
    </row>
    <row r="61" s="175" customFormat="1" ht="16.5" customHeight="1" spans="1:4">
      <c r="A61" s="192" t="s">
        <v>104</v>
      </c>
      <c r="B61" s="193">
        <v>3353</v>
      </c>
      <c r="C61" s="193">
        <v>3013</v>
      </c>
      <c r="D61" s="191">
        <f t="shared" si="1"/>
        <v>89.8598270205786</v>
      </c>
    </row>
    <row r="62" s="175" customFormat="1" ht="16.5" customHeight="1" spans="1:4">
      <c r="A62" s="195" t="s">
        <v>67</v>
      </c>
      <c r="B62" s="193">
        <v>1818</v>
      </c>
      <c r="C62" s="193">
        <v>1700</v>
      </c>
      <c r="D62" s="191">
        <f t="shared" si="1"/>
        <v>93.5093509350935</v>
      </c>
    </row>
    <row r="63" s="175" customFormat="1" ht="16.5" customHeight="1" spans="1:4">
      <c r="A63" s="195" t="s">
        <v>68</v>
      </c>
      <c r="B63" s="193">
        <v>500</v>
      </c>
      <c r="C63" s="193">
        <v>842</v>
      </c>
      <c r="D63" s="191">
        <f t="shared" si="1"/>
        <v>168.4</v>
      </c>
    </row>
    <row r="64" s="175" customFormat="1" ht="16.5" customHeight="1" spans="1:4">
      <c r="A64" s="195" t="s">
        <v>105</v>
      </c>
      <c r="B64" s="193">
        <v>400</v>
      </c>
      <c r="C64" s="193"/>
      <c r="D64" s="191">
        <f t="shared" si="1"/>
        <v>0</v>
      </c>
    </row>
    <row r="65" s="175" customFormat="1" ht="16.5" customHeight="1" spans="1:4">
      <c r="A65" s="195" t="s">
        <v>106</v>
      </c>
      <c r="B65" s="193">
        <v>60</v>
      </c>
      <c r="C65" s="193"/>
      <c r="D65" s="191">
        <f t="shared" si="1"/>
        <v>0</v>
      </c>
    </row>
    <row r="66" s="175" customFormat="1" ht="16.5" customHeight="1" spans="1:4">
      <c r="A66" s="195" t="s">
        <v>107</v>
      </c>
      <c r="B66" s="193">
        <v>575</v>
      </c>
      <c r="C66" s="193">
        <v>471</v>
      </c>
      <c r="D66" s="191">
        <f t="shared" si="1"/>
        <v>81.9130434782609</v>
      </c>
    </row>
    <row r="67" s="175" customFormat="1" ht="16.5" customHeight="1" spans="1:4">
      <c r="A67" s="192" t="s">
        <v>108</v>
      </c>
      <c r="B67" s="193">
        <v>1129</v>
      </c>
      <c r="C67" s="193">
        <v>782</v>
      </c>
      <c r="D67" s="191">
        <f t="shared" si="1"/>
        <v>69.2648361381754</v>
      </c>
    </row>
    <row r="68" s="175" customFormat="1" ht="16.5" customHeight="1" spans="1:4">
      <c r="A68" s="195" t="s">
        <v>67</v>
      </c>
      <c r="B68" s="193">
        <v>337</v>
      </c>
      <c r="C68" s="193">
        <v>384</v>
      </c>
      <c r="D68" s="191">
        <f t="shared" si="1"/>
        <v>113.946587537092</v>
      </c>
    </row>
    <row r="69" s="175" customFormat="1" ht="16.5" customHeight="1" spans="1:4">
      <c r="A69" s="195" t="s">
        <v>68</v>
      </c>
      <c r="B69" s="193"/>
      <c r="C69" s="193"/>
      <c r="D69" s="191" t="e">
        <f t="shared" si="1"/>
        <v>#DIV/0!</v>
      </c>
    </row>
    <row r="70" s="175" customFormat="1" ht="16.5" customHeight="1" spans="1:4">
      <c r="A70" s="195" t="s">
        <v>109</v>
      </c>
      <c r="B70" s="193">
        <v>128</v>
      </c>
      <c r="C70" s="193">
        <v>138</v>
      </c>
      <c r="D70" s="191">
        <f t="shared" si="1"/>
        <v>107.8125</v>
      </c>
    </row>
    <row r="71" s="175" customFormat="1" ht="16.5" customHeight="1" spans="1:4">
      <c r="A71" s="195" t="s">
        <v>79</v>
      </c>
      <c r="B71" s="193">
        <v>256</v>
      </c>
      <c r="C71" s="193"/>
      <c r="D71" s="191">
        <f t="shared" si="1"/>
        <v>0</v>
      </c>
    </row>
    <row r="72" s="175" customFormat="1" ht="16.5" customHeight="1" spans="1:4">
      <c r="A72" s="195" t="s">
        <v>110</v>
      </c>
      <c r="B72" s="193">
        <v>408</v>
      </c>
      <c r="C72" s="193">
        <v>260</v>
      </c>
      <c r="D72" s="191">
        <f t="shared" si="1"/>
        <v>63.7254901960784</v>
      </c>
    </row>
    <row r="73" s="175" customFormat="1" ht="16.5" customHeight="1" spans="1:4">
      <c r="A73" s="192" t="s">
        <v>111</v>
      </c>
      <c r="B73" s="193">
        <v>50</v>
      </c>
      <c r="C73" s="193">
        <v>10</v>
      </c>
      <c r="D73" s="191">
        <f t="shared" si="1"/>
        <v>20</v>
      </c>
    </row>
    <row r="74" s="175" customFormat="1" ht="16.5" customHeight="1" spans="1:4">
      <c r="A74" s="195" t="s">
        <v>112</v>
      </c>
      <c r="B74" s="193">
        <v>30</v>
      </c>
      <c r="C74" s="193">
        <v>10</v>
      </c>
      <c r="D74" s="191">
        <f t="shared" si="1"/>
        <v>33.3333333333333</v>
      </c>
    </row>
    <row r="75" s="175" customFormat="1" ht="16.5" customHeight="1" spans="1:4">
      <c r="A75" s="195" t="s">
        <v>113</v>
      </c>
      <c r="B75" s="193">
        <v>20</v>
      </c>
      <c r="C75" s="193"/>
      <c r="D75" s="191">
        <f t="shared" si="1"/>
        <v>0</v>
      </c>
    </row>
    <row r="76" s="175" customFormat="1" ht="16.5" customHeight="1" spans="1:4">
      <c r="A76" s="192" t="s">
        <v>114</v>
      </c>
      <c r="B76" s="193"/>
      <c r="C76" s="193"/>
      <c r="D76" s="191" t="e">
        <f t="shared" si="1"/>
        <v>#DIV/0!</v>
      </c>
    </row>
    <row r="77" s="175" customFormat="1" ht="16.5" customHeight="1" spans="1:4">
      <c r="A77" s="195" t="s">
        <v>67</v>
      </c>
      <c r="B77" s="193"/>
      <c r="C77" s="193"/>
      <c r="D77" s="191" t="e">
        <f t="shared" si="1"/>
        <v>#DIV/0!</v>
      </c>
    </row>
    <row r="78" s="175" customFormat="1" ht="16.5" customHeight="1" spans="1:4">
      <c r="A78" s="195" t="s">
        <v>68</v>
      </c>
      <c r="B78" s="193"/>
      <c r="C78" s="193"/>
      <c r="D78" s="191" t="e">
        <f t="shared" si="1"/>
        <v>#DIV/0!</v>
      </c>
    </row>
    <row r="79" s="175" customFormat="1" ht="16.5" customHeight="1" spans="1:4">
      <c r="A79" s="195" t="s">
        <v>115</v>
      </c>
      <c r="B79" s="193"/>
      <c r="C79" s="193"/>
      <c r="D79" s="191" t="e">
        <f t="shared" si="1"/>
        <v>#DIV/0!</v>
      </c>
    </row>
    <row r="80" s="175" customFormat="1" ht="16.5" customHeight="1" spans="1:4">
      <c r="A80" s="195" t="s">
        <v>116</v>
      </c>
      <c r="B80" s="193"/>
      <c r="C80" s="193"/>
      <c r="D80" s="191" t="e">
        <f t="shared" si="1"/>
        <v>#DIV/0!</v>
      </c>
    </row>
    <row r="81" s="175" customFormat="1" ht="16.5" customHeight="1" spans="1:4">
      <c r="A81" s="195" t="s">
        <v>79</v>
      </c>
      <c r="B81" s="193"/>
      <c r="C81" s="193"/>
      <c r="D81" s="191" t="e">
        <f t="shared" si="1"/>
        <v>#DIV/0!</v>
      </c>
    </row>
    <row r="82" s="175" customFormat="1" ht="16.5" customHeight="1" spans="1:4">
      <c r="A82" s="195" t="s">
        <v>117</v>
      </c>
      <c r="B82" s="193"/>
      <c r="C82" s="193"/>
      <c r="D82" s="191" t="e">
        <f t="shared" si="1"/>
        <v>#DIV/0!</v>
      </c>
    </row>
    <row r="83" s="175" customFormat="1" ht="16.5" customHeight="1" spans="1:4">
      <c r="A83" s="192" t="s">
        <v>118</v>
      </c>
      <c r="B83" s="193"/>
      <c r="C83" s="193"/>
      <c r="D83" s="191" t="e">
        <f t="shared" si="1"/>
        <v>#DIV/0!</v>
      </c>
    </row>
    <row r="84" s="175" customFormat="1" ht="16.5" customHeight="1" spans="1:4">
      <c r="A84" s="195" t="s">
        <v>119</v>
      </c>
      <c r="B84" s="193"/>
      <c r="C84" s="193"/>
      <c r="D84" s="191" t="e">
        <f t="shared" si="1"/>
        <v>#DIV/0!</v>
      </c>
    </row>
    <row r="85" s="175" customFormat="1" ht="16.5" customHeight="1" spans="1:4">
      <c r="A85" s="192" t="s">
        <v>120</v>
      </c>
      <c r="B85" s="193">
        <v>81</v>
      </c>
      <c r="C85" s="193">
        <v>221</v>
      </c>
      <c r="D85" s="191">
        <f t="shared" si="1"/>
        <v>272.839506172839</v>
      </c>
    </row>
    <row r="86" s="175" customFormat="1" ht="16.5" customHeight="1" spans="1:4">
      <c r="A86" s="195" t="s">
        <v>67</v>
      </c>
      <c r="B86" s="193"/>
      <c r="C86" s="193">
        <v>72</v>
      </c>
      <c r="D86" s="191" t="e">
        <f t="shared" si="1"/>
        <v>#DIV/0!</v>
      </c>
    </row>
    <row r="87" s="175" customFormat="1" ht="16.5" customHeight="1" spans="1:4">
      <c r="A87" s="195" t="s">
        <v>68</v>
      </c>
      <c r="B87" s="193">
        <v>10</v>
      </c>
      <c r="C87" s="193">
        <v>2</v>
      </c>
      <c r="D87" s="191">
        <f t="shared" si="1"/>
        <v>20</v>
      </c>
    </row>
    <row r="88" s="175" customFormat="1" ht="16.5" customHeight="1" spans="1:4">
      <c r="A88" s="195" t="s">
        <v>121</v>
      </c>
      <c r="B88" s="193">
        <v>71</v>
      </c>
      <c r="C88" s="193">
        <v>90</v>
      </c>
      <c r="D88" s="191">
        <f t="shared" si="1"/>
        <v>126.760563380282</v>
      </c>
    </row>
    <row r="89" s="175" customFormat="1" ht="16.5" customHeight="1" spans="1:4">
      <c r="A89" s="195" t="s">
        <v>122</v>
      </c>
      <c r="B89" s="193"/>
      <c r="C89" s="193">
        <v>57</v>
      </c>
      <c r="D89" s="191" t="e">
        <f t="shared" si="1"/>
        <v>#DIV/0!</v>
      </c>
    </row>
    <row r="90" s="175" customFormat="1" ht="16.5" customHeight="1" spans="1:4">
      <c r="A90" s="192" t="s">
        <v>123</v>
      </c>
      <c r="B90" s="193"/>
      <c r="C90" s="193"/>
      <c r="D90" s="191" t="e">
        <f t="shared" si="1"/>
        <v>#DIV/0!</v>
      </c>
    </row>
    <row r="91" s="175" customFormat="1" ht="16.5" customHeight="1" spans="1:4">
      <c r="A91" s="195" t="s">
        <v>67</v>
      </c>
      <c r="B91" s="193"/>
      <c r="C91" s="193"/>
      <c r="D91" s="191" t="e">
        <f t="shared" si="1"/>
        <v>#DIV/0!</v>
      </c>
    </row>
    <row r="92" s="175" customFormat="1" ht="16.5" customHeight="1" spans="1:4">
      <c r="A92" s="195" t="s">
        <v>68</v>
      </c>
      <c r="B92" s="193"/>
      <c r="C92" s="193"/>
      <c r="D92" s="191" t="e">
        <f t="shared" si="1"/>
        <v>#DIV/0!</v>
      </c>
    </row>
    <row r="93" s="175" customFormat="1" ht="16.5" customHeight="1" spans="1:4">
      <c r="A93" s="195" t="s">
        <v>124</v>
      </c>
      <c r="B93" s="193"/>
      <c r="C93" s="193"/>
      <c r="D93" s="191" t="e">
        <f t="shared" si="1"/>
        <v>#DIV/0!</v>
      </c>
    </row>
    <row r="94" s="175" customFormat="1" ht="16.5" customHeight="1" spans="1:4">
      <c r="A94" s="195" t="s">
        <v>125</v>
      </c>
      <c r="B94" s="193"/>
      <c r="C94" s="193"/>
      <c r="D94" s="191" t="e">
        <f t="shared" si="1"/>
        <v>#DIV/0!</v>
      </c>
    </row>
    <row r="95" s="175" customFormat="1" ht="16.5" customHeight="1" spans="1:4">
      <c r="A95" s="192" t="s">
        <v>126</v>
      </c>
      <c r="B95" s="193">
        <v>3</v>
      </c>
      <c r="C95" s="193">
        <v>35</v>
      </c>
      <c r="D95" s="191">
        <f t="shared" si="1"/>
        <v>1166.66666666667</v>
      </c>
    </row>
    <row r="96" s="175" customFormat="1" ht="16.5" customHeight="1" spans="1:4">
      <c r="A96" s="195" t="s">
        <v>67</v>
      </c>
      <c r="B96" s="193">
        <v>3</v>
      </c>
      <c r="C96" s="193">
        <v>5</v>
      </c>
      <c r="D96" s="191">
        <f t="shared" si="1"/>
        <v>166.666666666667</v>
      </c>
    </row>
    <row r="97" s="175" customFormat="1" ht="16.5" customHeight="1" spans="1:4">
      <c r="A97" s="195" t="s">
        <v>68</v>
      </c>
      <c r="B97" s="193"/>
      <c r="C97" s="193"/>
      <c r="D97" s="191" t="e">
        <f t="shared" ref="D97:D112" si="2">C97/B97*100</f>
        <v>#DIV/0!</v>
      </c>
    </row>
    <row r="98" s="175" customFormat="1" ht="16.5" customHeight="1" spans="1:4">
      <c r="A98" s="195" t="s">
        <v>127</v>
      </c>
      <c r="B98" s="193"/>
      <c r="C98" s="193">
        <v>30</v>
      </c>
      <c r="D98" s="191" t="e">
        <f t="shared" si="2"/>
        <v>#DIV/0!</v>
      </c>
    </row>
    <row r="99" s="175" customFormat="1" ht="16.5" customHeight="1" spans="1:4">
      <c r="A99" s="195" t="s">
        <v>128</v>
      </c>
      <c r="B99" s="193"/>
      <c r="C99" s="193"/>
      <c r="D99" s="191" t="e">
        <f t="shared" si="2"/>
        <v>#DIV/0!</v>
      </c>
    </row>
    <row r="100" s="175" customFormat="1" ht="16.5" customHeight="1" spans="1:4">
      <c r="A100" s="196" t="s">
        <v>129</v>
      </c>
      <c r="B100" s="193"/>
      <c r="C100" s="193"/>
      <c r="D100" s="191" t="e">
        <f t="shared" si="2"/>
        <v>#DIV/0!</v>
      </c>
    </row>
    <row r="101" s="175" customFormat="1" ht="16.5" customHeight="1" spans="1:4">
      <c r="A101" s="192" t="s">
        <v>130</v>
      </c>
      <c r="B101" s="193">
        <v>1453</v>
      </c>
      <c r="C101" s="193">
        <v>144</v>
      </c>
      <c r="D101" s="191">
        <f t="shared" si="2"/>
        <v>9.91052993805919</v>
      </c>
    </row>
    <row r="102" s="175" customFormat="1" ht="16.5" customHeight="1" spans="1:4">
      <c r="A102" s="195" t="s">
        <v>67</v>
      </c>
      <c r="B102" s="193">
        <v>90</v>
      </c>
      <c r="C102" s="193">
        <v>81</v>
      </c>
      <c r="D102" s="191">
        <f t="shared" si="2"/>
        <v>90</v>
      </c>
    </row>
    <row r="103" s="175" customFormat="1" ht="16.5" customHeight="1" spans="1:4">
      <c r="A103" s="195" t="s">
        <v>68</v>
      </c>
      <c r="B103" s="193">
        <v>35</v>
      </c>
      <c r="C103" s="193">
        <v>35</v>
      </c>
      <c r="D103" s="191">
        <f t="shared" si="2"/>
        <v>100</v>
      </c>
    </row>
    <row r="104" s="175" customFormat="1" ht="16.5" customHeight="1" spans="1:4">
      <c r="A104" s="195" t="s">
        <v>131</v>
      </c>
      <c r="B104" s="193">
        <v>1234</v>
      </c>
      <c r="C104" s="193">
        <v>8</v>
      </c>
      <c r="D104" s="191">
        <f t="shared" si="2"/>
        <v>0.648298217179903</v>
      </c>
    </row>
    <row r="105" s="175" customFormat="1" ht="16.5" customHeight="1" spans="1:4">
      <c r="A105" s="195" t="s">
        <v>132</v>
      </c>
      <c r="B105" s="193">
        <v>94</v>
      </c>
      <c r="C105" s="193">
        <v>20</v>
      </c>
      <c r="D105" s="191">
        <f t="shared" si="2"/>
        <v>21.2765957446809</v>
      </c>
    </row>
    <row r="106" s="175" customFormat="1" ht="16.5" customHeight="1" spans="1:4">
      <c r="A106" s="192" t="s">
        <v>133</v>
      </c>
      <c r="B106" s="193">
        <v>105</v>
      </c>
      <c r="C106" s="193">
        <v>102</v>
      </c>
      <c r="D106" s="191">
        <f t="shared" si="2"/>
        <v>97.1428571428571</v>
      </c>
    </row>
    <row r="107" s="175" customFormat="1" ht="16.5" customHeight="1" spans="1:4">
      <c r="A107" s="195" t="s">
        <v>67</v>
      </c>
      <c r="B107" s="193">
        <v>51</v>
      </c>
      <c r="C107" s="193">
        <v>50</v>
      </c>
      <c r="D107" s="191">
        <f t="shared" si="2"/>
        <v>98.0392156862745</v>
      </c>
    </row>
    <row r="108" s="175" customFormat="1" ht="16.5" customHeight="1" spans="1:4">
      <c r="A108" s="195" t="s">
        <v>68</v>
      </c>
      <c r="B108" s="193">
        <v>16</v>
      </c>
      <c r="C108" s="193"/>
      <c r="D108" s="191">
        <f t="shared" si="2"/>
        <v>0</v>
      </c>
    </row>
    <row r="109" s="175" customFormat="1" ht="16.5" customHeight="1" spans="1:4">
      <c r="A109" s="195" t="s">
        <v>134</v>
      </c>
      <c r="B109" s="193">
        <v>38</v>
      </c>
      <c r="C109" s="193">
        <v>52</v>
      </c>
      <c r="D109" s="191">
        <f t="shared" si="2"/>
        <v>136.842105263158</v>
      </c>
    </row>
    <row r="110" s="175" customFormat="1" ht="16.5" customHeight="1" spans="1:4">
      <c r="A110" s="192" t="s">
        <v>135</v>
      </c>
      <c r="B110" s="193">
        <v>323</v>
      </c>
      <c r="C110" s="193">
        <v>454</v>
      </c>
      <c r="D110" s="191">
        <f t="shared" si="2"/>
        <v>140.557275541796</v>
      </c>
    </row>
    <row r="111" s="175" customFormat="1" ht="16.5" customHeight="1" spans="1:4">
      <c r="A111" s="195" t="s">
        <v>67</v>
      </c>
      <c r="B111" s="193">
        <v>211</v>
      </c>
      <c r="C111" s="193">
        <v>160</v>
      </c>
      <c r="D111" s="191">
        <f t="shared" si="2"/>
        <v>75.8293838862559</v>
      </c>
    </row>
    <row r="112" s="175" customFormat="1" ht="16.5" customHeight="1" spans="1:4">
      <c r="A112" s="195" t="s">
        <v>68</v>
      </c>
      <c r="B112" s="193">
        <v>105</v>
      </c>
      <c r="C112" s="193">
        <v>197</v>
      </c>
      <c r="D112" s="191">
        <f t="shared" si="2"/>
        <v>187.619047619048</v>
      </c>
    </row>
    <row r="113" s="175" customFormat="1" ht="16.5" customHeight="1" spans="1:4">
      <c r="A113" s="195" t="s">
        <v>136</v>
      </c>
      <c r="B113" s="193"/>
      <c r="C113" s="193">
        <v>29</v>
      </c>
      <c r="D113" s="191"/>
    </row>
    <row r="114" s="175" customFormat="1" ht="16.5" customHeight="1" spans="1:4">
      <c r="A114" s="195" t="s">
        <v>137</v>
      </c>
      <c r="B114" s="193">
        <v>7</v>
      </c>
      <c r="C114" s="193">
        <v>68</v>
      </c>
      <c r="D114" s="191">
        <f t="shared" ref="D114:D124" si="3">C114/B114*100</f>
        <v>971.428571428571</v>
      </c>
    </row>
    <row r="115" s="175" customFormat="1" ht="16.5" customHeight="1" spans="1:4">
      <c r="A115" s="192" t="s">
        <v>138</v>
      </c>
      <c r="B115" s="193">
        <v>3511</v>
      </c>
      <c r="C115" s="193">
        <v>3401</v>
      </c>
      <c r="D115" s="191">
        <f t="shared" si="3"/>
        <v>96.8669894616918</v>
      </c>
    </row>
    <row r="116" s="175" customFormat="1" ht="16.5" customHeight="1" spans="1:4">
      <c r="A116" s="195" t="s">
        <v>67</v>
      </c>
      <c r="B116" s="193">
        <v>1195</v>
      </c>
      <c r="C116" s="193">
        <v>1157</v>
      </c>
      <c r="D116" s="191">
        <f t="shared" si="3"/>
        <v>96.8200836820084</v>
      </c>
    </row>
    <row r="117" s="175" customFormat="1" ht="16.5" customHeight="1" spans="1:4">
      <c r="A117" s="195" t="s">
        <v>68</v>
      </c>
      <c r="B117" s="193">
        <v>817</v>
      </c>
      <c r="C117" s="193"/>
      <c r="D117" s="191">
        <f t="shared" si="3"/>
        <v>0</v>
      </c>
    </row>
    <row r="118" s="175" customFormat="1" ht="16.5" customHeight="1" spans="1:4">
      <c r="A118" s="195" t="s">
        <v>77</v>
      </c>
      <c r="B118" s="193"/>
      <c r="C118" s="193">
        <v>150</v>
      </c>
      <c r="D118" s="191" t="e">
        <f t="shared" si="3"/>
        <v>#DIV/0!</v>
      </c>
    </row>
    <row r="119" s="175" customFormat="1" ht="16.5" customHeight="1" spans="1:4">
      <c r="A119" s="195" t="s">
        <v>79</v>
      </c>
      <c r="B119" s="193"/>
      <c r="C119" s="193">
        <v>62</v>
      </c>
      <c r="D119" s="191" t="e">
        <f t="shared" si="3"/>
        <v>#DIV/0!</v>
      </c>
    </row>
    <row r="120" s="175" customFormat="1" ht="16.5" customHeight="1" spans="1:4">
      <c r="A120" s="195" t="s">
        <v>139</v>
      </c>
      <c r="B120" s="193">
        <v>39</v>
      </c>
      <c r="C120" s="193"/>
      <c r="D120" s="191">
        <f t="shared" si="3"/>
        <v>0</v>
      </c>
    </row>
    <row r="121" s="175" customFormat="1" ht="16.5" customHeight="1" spans="1:4">
      <c r="A121" s="195" t="s">
        <v>140</v>
      </c>
      <c r="B121" s="193">
        <v>1460</v>
      </c>
      <c r="C121" s="193">
        <v>2032</v>
      </c>
      <c r="D121" s="191">
        <f t="shared" si="3"/>
        <v>139.178082191781</v>
      </c>
    </row>
    <row r="122" s="175" customFormat="1" ht="16.5" customHeight="1" spans="1:4">
      <c r="A122" s="192" t="s">
        <v>141</v>
      </c>
      <c r="B122" s="193">
        <v>1676</v>
      </c>
      <c r="C122" s="193">
        <v>840</v>
      </c>
      <c r="D122" s="191">
        <f t="shared" si="3"/>
        <v>50.1193317422434</v>
      </c>
    </row>
    <row r="123" s="175" customFormat="1" ht="16.5" customHeight="1" spans="1:4">
      <c r="A123" s="195" t="s">
        <v>67</v>
      </c>
      <c r="B123" s="193">
        <v>540</v>
      </c>
      <c r="C123" s="193">
        <v>477</v>
      </c>
      <c r="D123" s="191">
        <f t="shared" si="3"/>
        <v>88.3333333333333</v>
      </c>
    </row>
    <row r="124" s="175" customFormat="1" ht="16.5" customHeight="1" spans="1:4">
      <c r="A124" s="195" t="s">
        <v>68</v>
      </c>
      <c r="B124" s="193">
        <v>258</v>
      </c>
      <c r="C124" s="193">
        <v>24</v>
      </c>
      <c r="D124" s="191">
        <f t="shared" si="3"/>
        <v>9.30232558139535</v>
      </c>
    </row>
    <row r="125" s="175" customFormat="1" ht="16.5" customHeight="1" spans="1:4">
      <c r="A125" s="195" t="s">
        <v>142</v>
      </c>
      <c r="B125" s="193">
        <v>71</v>
      </c>
      <c r="C125" s="193">
        <v>38</v>
      </c>
      <c r="D125" s="191"/>
    </row>
    <row r="126" s="175" customFormat="1" ht="16.5" customHeight="1" spans="1:4">
      <c r="A126" s="195" t="s">
        <v>143</v>
      </c>
      <c r="B126" s="193">
        <v>807</v>
      </c>
      <c r="C126" s="193">
        <v>301</v>
      </c>
      <c r="D126" s="191">
        <f t="shared" ref="D126:D147" si="4">C126/B126*100</f>
        <v>37.2986369268897</v>
      </c>
    </row>
    <row r="127" s="175" customFormat="1" ht="16.5" customHeight="1" spans="1:4">
      <c r="A127" s="192" t="s">
        <v>144</v>
      </c>
      <c r="B127" s="193">
        <v>912</v>
      </c>
      <c r="C127" s="193">
        <v>635</v>
      </c>
      <c r="D127" s="191">
        <f t="shared" si="4"/>
        <v>69.6271929824561</v>
      </c>
    </row>
    <row r="128" s="175" customFormat="1" ht="16.5" customHeight="1" spans="1:4">
      <c r="A128" s="195" t="s">
        <v>67</v>
      </c>
      <c r="B128" s="193">
        <v>245</v>
      </c>
      <c r="C128" s="193">
        <v>272</v>
      </c>
      <c r="D128" s="191">
        <f t="shared" si="4"/>
        <v>111.020408163265</v>
      </c>
    </row>
    <row r="129" s="175" customFormat="1" ht="16.5" customHeight="1" spans="1:4">
      <c r="A129" s="195" t="s">
        <v>68</v>
      </c>
      <c r="B129" s="193"/>
      <c r="C129" s="193">
        <v>14</v>
      </c>
      <c r="D129" s="191" t="e">
        <f t="shared" si="4"/>
        <v>#DIV/0!</v>
      </c>
    </row>
    <row r="130" s="175" customFormat="1" ht="16.5" customHeight="1" spans="1:4">
      <c r="A130" s="195" t="s">
        <v>145</v>
      </c>
      <c r="B130" s="193">
        <v>55</v>
      </c>
      <c r="C130" s="193"/>
      <c r="D130" s="191">
        <f t="shared" si="4"/>
        <v>0</v>
      </c>
    </row>
    <row r="131" s="175" customFormat="1" ht="16.5" customHeight="1" spans="1:4">
      <c r="A131" s="195" t="s">
        <v>146</v>
      </c>
      <c r="B131" s="193">
        <v>612</v>
      </c>
      <c r="C131" s="193">
        <v>349</v>
      </c>
      <c r="D131" s="191">
        <f t="shared" si="4"/>
        <v>57.0261437908497</v>
      </c>
    </row>
    <row r="132" s="175" customFormat="1" ht="16.5" customHeight="1" spans="1:4">
      <c r="A132" s="192" t="s">
        <v>147</v>
      </c>
      <c r="B132" s="193">
        <v>406</v>
      </c>
      <c r="C132" s="193">
        <v>418</v>
      </c>
      <c r="D132" s="191">
        <f t="shared" si="4"/>
        <v>102.955665024631</v>
      </c>
    </row>
    <row r="133" s="175" customFormat="1" ht="16.5" customHeight="1" spans="1:4">
      <c r="A133" s="195" t="s">
        <v>67</v>
      </c>
      <c r="B133" s="193">
        <v>141</v>
      </c>
      <c r="C133" s="193">
        <v>149</v>
      </c>
      <c r="D133" s="191">
        <f t="shared" si="4"/>
        <v>105.673758865248</v>
      </c>
    </row>
    <row r="134" s="175" customFormat="1" ht="16.5" customHeight="1" spans="1:4">
      <c r="A134" s="195" t="s">
        <v>68</v>
      </c>
      <c r="B134" s="193">
        <v>147</v>
      </c>
      <c r="C134" s="193"/>
      <c r="D134" s="191">
        <f t="shared" si="4"/>
        <v>0</v>
      </c>
    </row>
    <row r="135" s="175" customFormat="1" ht="16.5" customHeight="1" spans="1:4">
      <c r="A135" s="195" t="s">
        <v>77</v>
      </c>
      <c r="B135" s="193">
        <v>28</v>
      </c>
      <c r="C135" s="193"/>
      <c r="D135" s="191">
        <f t="shared" si="4"/>
        <v>0</v>
      </c>
    </row>
    <row r="136" s="175" customFormat="1" ht="16.5" customHeight="1" spans="1:4">
      <c r="A136" s="195" t="s">
        <v>148</v>
      </c>
      <c r="B136" s="193">
        <v>30</v>
      </c>
      <c r="C136" s="193">
        <v>139</v>
      </c>
      <c r="D136" s="191">
        <f t="shared" si="4"/>
        <v>463.333333333333</v>
      </c>
    </row>
    <row r="137" s="175" customFormat="1" ht="16.5" customHeight="1" spans="1:4">
      <c r="A137" s="195" t="s">
        <v>128</v>
      </c>
      <c r="B137" s="193">
        <v>23</v>
      </c>
      <c r="C137" s="193">
        <v>50</v>
      </c>
      <c r="D137" s="191">
        <f t="shared" si="4"/>
        <v>217.391304347826</v>
      </c>
    </row>
    <row r="138" s="175" customFormat="1" ht="16.5" customHeight="1" spans="1:4">
      <c r="A138" s="195" t="s">
        <v>149</v>
      </c>
      <c r="B138" s="193">
        <v>37</v>
      </c>
      <c r="C138" s="193">
        <v>80</v>
      </c>
      <c r="D138" s="191">
        <f t="shared" si="4"/>
        <v>216.216216216216</v>
      </c>
    </row>
    <row r="139" s="175" customFormat="1" ht="16.5" customHeight="1" spans="1:4">
      <c r="A139" s="192" t="s">
        <v>150</v>
      </c>
      <c r="B139" s="193">
        <v>3</v>
      </c>
      <c r="C139" s="193"/>
      <c r="D139" s="191">
        <f t="shared" si="4"/>
        <v>0</v>
      </c>
    </row>
    <row r="140" s="175" customFormat="1" ht="16.5" customHeight="1" spans="1:4">
      <c r="A140" s="195" t="s">
        <v>68</v>
      </c>
      <c r="B140" s="193">
        <v>3</v>
      </c>
      <c r="C140" s="193"/>
      <c r="D140" s="191">
        <f t="shared" si="4"/>
        <v>0</v>
      </c>
    </row>
    <row r="141" s="175" customFormat="1" ht="16.5" customHeight="1" spans="1:4">
      <c r="A141" s="192" t="s">
        <v>151</v>
      </c>
      <c r="B141" s="193">
        <v>27</v>
      </c>
      <c r="C141" s="193">
        <v>4</v>
      </c>
      <c r="D141" s="191">
        <f t="shared" si="4"/>
        <v>14.8148148148148</v>
      </c>
    </row>
    <row r="142" s="175" customFormat="1" ht="16.5" customHeight="1" spans="1:4">
      <c r="A142" s="195" t="s">
        <v>68</v>
      </c>
      <c r="B142" s="193">
        <v>27</v>
      </c>
      <c r="C142" s="193"/>
      <c r="D142" s="191">
        <f t="shared" si="4"/>
        <v>0</v>
      </c>
    </row>
    <row r="143" s="175" customFormat="1" ht="16.5" customHeight="1" spans="1:4">
      <c r="A143" s="195" t="s">
        <v>152</v>
      </c>
      <c r="B143" s="193"/>
      <c r="C143" s="193">
        <v>4</v>
      </c>
      <c r="D143" s="191" t="e">
        <f t="shared" si="4"/>
        <v>#DIV/0!</v>
      </c>
    </row>
    <row r="144" s="175" customFormat="1" ht="16.5" customHeight="1" spans="1:4">
      <c r="A144" s="192" t="s">
        <v>153</v>
      </c>
      <c r="B144" s="193">
        <v>178</v>
      </c>
      <c r="C144" s="193">
        <v>137</v>
      </c>
      <c r="D144" s="191">
        <f t="shared" si="4"/>
        <v>76.9662921348315</v>
      </c>
    </row>
    <row r="145" s="175" customFormat="1" ht="16.5" customHeight="1" spans="1:4">
      <c r="A145" s="195" t="s">
        <v>67</v>
      </c>
      <c r="B145" s="193">
        <v>108</v>
      </c>
      <c r="C145" s="193">
        <v>13</v>
      </c>
      <c r="D145" s="191">
        <f t="shared" si="4"/>
        <v>12.037037037037</v>
      </c>
    </row>
    <row r="146" s="175" customFormat="1" ht="16.5" customHeight="1" spans="1:4">
      <c r="A146" s="195" t="s">
        <v>68</v>
      </c>
      <c r="B146" s="193">
        <v>70</v>
      </c>
      <c r="C146" s="193">
        <v>75</v>
      </c>
      <c r="D146" s="191">
        <f t="shared" si="4"/>
        <v>107.142857142857</v>
      </c>
    </row>
    <row r="147" s="175" customFormat="1" ht="16.5" customHeight="1" spans="1:4">
      <c r="A147" s="195" t="s">
        <v>154</v>
      </c>
      <c r="B147" s="193"/>
      <c r="C147" s="193">
        <v>49</v>
      </c>
      <c r="D147" s="191" t="e">
        <f t="shared" si="4"/>
        <v>#DIV/0!</v>
      </c>
    </row>
    <row r="148" s="175" customFormat="1" ht="16.5" customHeight="1" spans="1:4">
      <c r="A148" s="192" t="s">
        <v>155</v>
      </c>
      <c r="B148" s="193">
        <v>4467</v>
      </c>
      <c r="C148" s="193">
        <v>4159</v>
      </c>
      <c r="D148" s="191">
        <f t="shared" ref="D148:D160" si="5">C148/B148*100</f>
        <v>93.1049921647638</v>
      </c>
    </row>
    <row r="149" s="175" customFormat="1" ht="16.5" customHeight="1" spans="1:4">
      <c r="A149" s="195" t="s">
        <v>67</v>
      </c>
      <c r="B149" s="193">
        <v>2954</v>
      </c>
      <c r="C149" s="193">
        <v>2646</v>
      </c>
      <c r="D149" s="191">
        <f t="shared" si="5"/>
        <v>89.5734597156398</v>
      </c>
    </row>
    <row r="150" s="175" customFormat="1" ht="16.5" customHeight="1" spans="1:4">
      <c r="A150" s="195" t="s">
        <v>68</v>
      </c>
      <c r="B150" s="193">
        <v>174</v>
      </c>
      <c r="C150" s="193">
        <v>96</v>
      </c>
      <c r="D150" s="191">
        <f t="shared" si="5"/>
        <v>55.1724137931034</v>
      </c>
    </row>
    <row r="151" s="175" customFormat="1" ht="16.5" customHeight="1" spans="1:4">
      <c r="A151" s="195" t="s">
        <v>77</v>
      </c>
      <c r="B151" s="193"/>
      <c r="C151" s="193">
        <v>40</v>
      </c>
      <c r="D151" s="191" t="e">
        <f t="shared" si="5"/>
        <v>#DIV/0!</v>
      </c>
    </row>
    <row r="152" s="175" customFormat="1" ht="16.5" customHeight="1" spans="1:4">
      <c r="A152" s="195" t="s">
        <v>156</v>
      </c>
      <c r="B152" s="193"/>
      <c r="C152" s="193">
        <v>63</v>
      </c>
      <c r="D152" s="191" t="e">
        <f t="shared" si="5"/>
        <v>#DIV/0!</v>
      </c>
    </row>
    <row r="153" s="175" customFormat="1" ht="16.5" customHeight="1" spans="1:4">
      <c r="A153" s="195" t="s">
        <v>157</v>
      </c>
      <c r="B153" s="193"/>
      <c r="C153" s="193">
        <v>212</v>
      </c>
      <c r="D153" s="191" t="e">
        <f t="shared" si="5"/>
        <v>#DIV/0!</v>
      </c>
    </row>
    <row r="154" s="175" customFormat="1" ht="16.5" customHeight="1" spans="1:4">
      <c r="A154" s="195" t="s">
        <v>116</v>
      </c>
      <c r="B154" s="193"/>
      <c r="C154" s="193">
        <v>15</v>
      </c>
      <c r="D154" s="191" t="e">
        <f t="shared" si="5"/>
        <v>#DIV/0!</v>
      </c>
    </row>
    <row r="155" s="175" customFormat="1" ht="16.5" customHeight="1" spans="1:4">
      <c r="A155" s="195" t="s">
        <v>158</v>
      </c>
      <c r="B155" s="193"/>
      <c r="C155" s="193">
        <v>20</v>
      </c>
      <c r="D155" s="191" t="e">
        <f t="shared" si="5"/>
        <v>#DIV/0!</v>
      </c>
    </row>
    <row r="156" s="175" customFormat="1" ht="16.5" customHeight="1" spans="1:4">
      <c r="A156" s="195" t="s">
        <v>159</v>
      </c>
      <c r="B156" s="193"/>
      <c r="C156" s="193">
        <v>5</v>
      </c>
      <c r="D156" s="191" t="e">
        <f t="shared" si="5"/>
        <v>#DIV/0!</v>
      </c>
    </row>
    <row r="157" s="175" customFormat="1" ht="16.5" customHeight="1" spans="1:4">
      <c r="A157" s="195" t="s">
        <v>160</v>
      </c>
      <c r="B157" s="193"/>
      <c r="C157" s="193">
        <v>3</v>
      </c>
      <c r="D157" s="191" t="e">
        <f t="shared" si="5"/>
        <v>#DIV/0!</v>
      </c>
    </row>
    <row r="158" s="175" customFormat="1" ht="16.5" customHeight="1" spans="1:4">
      <c r="A158" s="195" t="s">
        <v>161</v>
      </c>
      <c r="B158" s="193">
        <v>17</v>
      </c>
      <c r="C158" s="193"/>
      <c r="D158" s="191">
        <f t="shared" si="5"/>
        <v>0</v>
      </c>
    </row>
    <row r="159" s="175" customFormat="1" ht="16.5" customHeight="1" spans="1:4">
      <c r="A159" s="195" t="s">
        <v>79</v>
      </c>
      <c r="B159" s="193">
        <v>316</v>
      </c>
      <c r="C159" s="193">
        <v>600</v>
      </c>
      <c r="D159" s="191">
        <f t="shared" si="5"/>
        <v>189.873417721519</v>
      </c>
    </row>
    <row r="160" s="175" customFormat="1" ht="16.5" customHeight="1" spans="1:4">
      <c r="A160" s="195" t="s">
        <v>162</v>
      </c>
      <c r="B160" s="193">
        <v>1006</v>
      </c>
      <c r="C160" s="193">
        <v>459</v>
      </c>
      <c r="D160" s="191">
        <f t="shared" si="5"/>
        <v>45.6262425447316</v>
      </c>
    </row>
    <row r="161" s="175" customFormat="1" ht="16.5" customHeight="1" spans="1:4">
      <c r="A161" s="192" t="s">
        <v>163</v>
      </c>
      <c r="B161" s="193">
        <v>65</v>
      </c>
      <c r="C161" s="193">
        <v>181</v>
      </c>
      <c r="D161" s="191">
        <f t="shared" ref="D159:D186" si="6">C161/B161*100</f>
        <v>278.461538461538</v>
      </c>
    </row>
    <row r="162" s="175" customFormat="1" ht="16.5" customHeight="1" spans="1:4">
      <c r="A162" s="195" t="s">
        <v>164</v>
      </c>
      <c r="B162" s="193">
        <v>35</v>
      </c>
      <c r="C162" s="193"/>
      <c r="D162" s="191">
        <f t="shared" si="6"/>
        <v>0</v>
      </c>
    </row>
    <row r="163" s="175" customFormat="1" ht="16.5" customHeight="1" spans="1:4">
      <c r="A163" s="195" t="s">
        <v>165</v>
      </c>
      <c r="B163" s="193">
        <v>30</v>
      </c>
      <c r="C163" s="193">
        <v>181</v>
      </c>
      <c r="D163" s="191">
        <f t="shared" si="6"/>
        <v>603.333333333333</v>
      </c>
    </row>
    <row r="164" s="175" customFormat="1" ht="16.5" customHeight="1" spans="1:4">
      <c r="A164" s="192" t="s">
        <v>166</v>
      </c>
      <c r="B164" s="193">
        <v>3107</v>
      </c>
      <c r="C164" s="193">
        <v>2077</v>
      </c>
      <c r="D164" s="191">
        <f t="shared" si="6"/>
        <v>66.8490505310589</v>
      </c>
    </row>
    <row r="165" s="175" customFormat="1" ht="16.5" customHeight="1" spans="1:4">
      <c r="A165" s="192" t="s">
        <v>167</v>
      </c>
      <c r="B165" s="193">
        <v>3057</v>
      </c>
      <c r="C165" s="193">
        <v>2007</v>
      </c>
      <c r="D165" s="191">
        <f t="shared" si="6"/>
        <v>65.6526005888126</v>
      </c>
    </row>
    <row r="166" s="175" customFormat="1" ht="16.5" customHeight="1" spans="1:4">
      <c r="A166" s="195" t="s">
        <v>168</v>
      </c>
      <c r="B166" s="193"/>
      <c r="C166" s="193"/>
      <c r="D166" s="191" t="e">
        <f t="shared" si="6"/>
        <v>#DIV/0!</v>
      </c>
    </row>
    <row r="167" s="175" customFormat="1" ht="16.5" customHeight="1" spans="1:4">
      <c r="A167" s="195" t="s">
        <v>169</v>
      </c>
      <c r="B167" s="193">
        <v>2837</v>
      </c>
      <c r="C167" s="193">
        <v>1786</v>
      </c>
      <c r="D167" s="191">
        <f t="shared" si="6"/>
        <v>62.9538244624604</v>
      </c>
    </row>
    <row r="168" s="175" customFormat="1" ht="16.5" customHeight="1" spans="1:4">
      <c r="A168" s="195" t="s">
        <v>170</v>
      </c>
      <c r="B168" s="193"/>
      <c r="C168" s="193"/>
      <c r="D168" s="191" t="e">
        <f t="shared" si="6"/>
        <v>#DIV/0!</v>
      </c>
    </row>
    <row r="169" s="175" customFormat="1" ht="16.5" customHeight="1" spans="1:4">
      <c r="A169" s="195" t="s">
        <v>171</v>
      </c>
      <c r="B169" s="193">
        <v>220</v>
      </c>
      <c r="C169" s="193">
        <v>25</v>
      </c>
      <c r="D169" s="191">
        <f t="shared" si="6"/>
        <v>11.3636363636364</v>
      </c>
    </row>
    <row r="170" s="175" customFormat="1" ht="16.5" customHeight="1" spans="1:4">
      <c r="A170" s="195" t="s">
        <v>172</v>
      </c>
      <c r="B170" s="193"/>
      <c r="C170" s="193">
        <v>196</v>
      </c>
      <c r="D170" s="191" t="e">
        <f t="shared" si="6"/>
        <v>#DIV/0!</v>
      </c>
    </row>
    <row r="171" s="175" customFormat="1" ht="16.5" customHeight="1" spans="1:4">
      <c r="A171" s="192" t="s">
        <v>173</v>
      </c>
      <c r="B171" s="193">
        <v>50</v>
      </c>
      <c r="C171" s="193">
        <v>70</v>
      </c>
      <c r="D171" s="191">
        <f t="shared" si="6"/>
        <v>140</v>
      </c>
    </row>
    <row r="172" s="175" customFormat="1" ht="16.5" customHeight="1" spans="1:4">
      <c r="A172" s="195" t="s">
        <v>174</v>
      </c>
      <c r="B172" s="193">
        <v>50</v>
      </c>
      <c r="C172" s="193">
        <v>70</v>
      </c>
      <c r="D172" s="191">
        <f t="shared" si="6"/>
        <v>140</v>
      </c>
    </row>
    <row r="173" s="175" customFormat="1" ht="16.5" customHeight="1" spans="1:4">
      <c r="A173" s="192" t="s">
        <v>175</v>
      </c>
      <c r="B173" s="193">
        <v>22048</v>
      </c>
      <c r="C173" s="193">
        <v>22954</v>
      </c>
      <c r="D173" s="191">
        <f t="shared" si="6"/>
        <v>104.109216255443</v>
      </c>
    </row>
    <row r="174" s="175" customFormat="1" ht="16.5" customHeight="1" spans="1:4">
      <c r="A174" s="192" t="s">
        <v>176</v>
      </c>
      <c r="B174" s="193">
        <v>32</v>
      </c>
      <c r="C174" s="193">
        <v>34</v>
      </c>
      <c r="D174" s="191">
        <f t="shared" si="6"/>
        <v>106.25</v>
      </c>
    </row>
    <row r="175" s="175" customFormat="1" ht="16.5" customHeight="1" spans="1:4">
      <c r="A175" s="195" t="s">
        <v>177</v>
      </c>
      <c r="B175" s="193">
        <v>32</v>
      </c>
      <c r="C175" s="193">
        <v>34</v>
      </c>
      <c r="D175" s="191">
        <f t="shared" si="6"/>
        <v>106.25</v>
      </c>
    </row>
    <row r="176" s="175" customFormat="1" ht="16.5" customHeight="1" spans="1:4">
      <c r="A176" s="195" t="s">
        <v>178</v>
      </c>
      <c r="B176" s="193"/>
      <c r="C176" s="193"/>
      <c r="D176" s="191" t="e">
        <f t="shared" si="6"/>
        <v>#DIV/0!</v>
      </c>
    </row>
    <row r="177" s="175" customFormat="1" ht="16.5" customHeight="1" spans="1:4">
      <c r="A177" s="195" t="s">
        <v>179</v>
      </c>
      <c r="B177" s="193"/>
      <c r="C177" s="193"/>
      <c r="D177" s="191" t="e">
        <f t="shared" si="6"/>
        <v>#DIV/0!</v>
      </c>
    </row>
    <row r="178" s="175" customFormat="1" ht="16.5" customHeight="1" spans="1:4">
      <c r="A178" s="192" t="s">
        <v>180</v>
      </c>
      <c r="B178" s="193">
        <v>19794</v>
      </c>
      <c r="C178" s="193">
        <v>20665</v>
      </c>
      <c r="D178" s="191">
        <f t="shared" si="6"/>
        <v>104.400323330302</v>
      </c>
    </row>
    <row r="179" s="175" customFormat="1" ht="16.5" customHeight="1" spans="1:4">
      <c r="A179" s="195" t="s">
        <v>67</v>
      </c>
      <c r="B179" s="193">
        <v>8093</v>
      </c>
      <c r="C179" s="193">
        <v>8833</v>
      </c>
      <c r="D179" s="191">
        <f t="shared" si="6"/>
        <v>109.143704435932</v>
      </c>
    </row>
    <row r="180" s="175" customFormat="1" ht="16.5" customHeight="1" spans="1:4">
      <c r="A180" s="195" t="s">
        <v>68</v>
      </c>
      <c r="B180" s="193">
        <v>2525</v>
      </c>
      <c r="C180" s="193">
        <v>1385</v>
      </c>
      <c r="D180" s="191">
        <f t="shared" si="6"/>
        <v>54.8514851485149</v>
      </c>
    </row>
    <row r="181" s="175" customFormat="1" ht="16.5" customHeight="1" spans="1:4">
      <c r="A181" s="195" t="s">
        <v>181</v>
      </c>
      <c r="B181" s="193"/>
      <c r="C181" s="193"/>
      <c r="D181" s="191" t="e">
        <f t="shared" si="6"/>
        <v>#DIV/0!</v>
      </c>
    </row>
    <row r="182" s="175" customFormat="1" ht="16.5" customHeight="1" spans="1:4">
      <c r="A182" s="195" t="s">
        <v>182</v>
      </c>
      <c r="B182" s="193"/>
      <c r="C182" s="193"/>
      <c r="D182" s="191" t="e">
        <f t="shared" si="6"/>
        <v>#DIV/0!</v>
      </c>
    </row>
    <row r="183" s="175" customFormat="1" ht="16.5" customHeight="1" spans="1:4">
      <c r="A183" s="195" t="s">
        <v>183</v>
      </c>
      <c r="B183" s="193"/>
      <c r="C183" s="193"/>
      <c r="D183" s="191" t="e">
        <f t="shared" si="6"/>
        <v>#DIV/0!</v>
      </c>
    </row>
    <row r="184" s="175" customFormat="1" ht="16.5" customHeight="1" spans="1:4">
      <c r="A184" s="195" t="s">
        <v>184</v>
      </c>
      <c r="B184" s="193"/>
      <c r="C184" s="193"/>
      <c r="D184" s="191" t="e">
        <f t="shared" si="6"/>
        <v>#DIV/0!</v>
      </c>
    </row>
    <row r="185" s="175" customFormat="1" ht="16.5" customHeight="1" spans="1:4">
      <c r="A185" s="195" t="s">
        <v>185</v>
      </c>
      <c r="B185" s="193"/>
      <c r="C185" s="193"/>
      <c r="D185" s="191" t="e">
        <f t="shared" si="6"/>
        <v>#DIV/0!</v>
      </c>
    </row>
    <row r="186" s="175" customFormat="1" ht="16.5" customHeight="1" spans="1:4">
      <c r="A186" s="195" t="s">
        <v>186</v>
      </c>
      <c r="B186" s="193">
        <v>7782</v>
      </c>
      <c r="C186" s="193">
        <v>9281</v>
      </c>
      <c r="D186" s="191">
        <f t="shared" si="6"/>
        <v>119.262400411205</v>
      </c>
    </row>
    <row r="187" s="175" customFormat="1" ht="16.5" customHeight="1" spans="1:4">
      <c r="A187" s="195" t="s">
        <v>187</v>
      </c>
      <c r="B187" s="193"/>
      <c r="C187" s="193"/>
      <c r="D187" s="191" t="e">
        <f t="shared" ref="D187:D235" si="7">C187/B187*100</f>
        <v>#DIV/0!</v>
      </c>
    </row>
    <row r="188" s="175" customFormat="1" ht="16.5" customHeight="1" spans="1:4">
      <c r="A188" s="195" t="s">
        <v>188</v>
      </c>
      <c r="B188" s="193"/>
      <c r="C188" s="193"/>
      <c r="D188" s="191" t="e">
        <f t="shared" si="7"/>
        <v>#DIV/0!</v>
      </c>
    </row>
    <row r="189" s="175" customFormat="1" ht="16.5" customHeight="1" spans="1:4">
      <c r="A189" s="195" t="s">
        <v>93</v>
      </c>
      <c r="B189" s="193">
        <v>500</v>
      </c>
      <c r="C189" s="193">
        <v>384</v>
      </c>
      <c r="D189" s="191">
        <f t="shared" si="7"/>
        <v>76.8</v>
      </c>
    </row>
    <row r="190" s="175" customFormat="1" ht="16.5" customHeight="1" spans="1:4">
      <c r="A190" s="195" t="s">
        <v>189</v>
      </c>
      <c r="B190" s="193">
        <v>50</v>
      </c>
      <c r="C190" s="193">
        <v>91</v>
      </c>
      <c r="D190" s="191">
        <f t="shared" si="7"/>
        <v>182</v>
      </c>
    </row>
    <row r="191" s="175" customFormat="1" ht="16.5" customHeight="1" spans="1:4">
      <c r="A191" s="195" t="s">
        <v>190</v>
      </c>
      <c r="B191" s="193">
        <v>844</v>
      </c>
      <c r="C191" s="193">
        <v>691</v>
      </c>
      <c r="D191" s="191">
        <f t="shared" si="7"/>
        <v>81.8720379146919</v>
      </c>
    </row>
    <row r="192" s="175" customFormat="1" ht="16.5" customHeight="1" spans="1:4">
      <c r="A192" s="192" t="s">
        <v>191</v>
      </c>
      <c r="B192" s="193">
        <v>195</v>
      </c>
      <c r="C192" s="193">
        <v>168</v>
      </c>
      <c r="D192" s="191">
        <f t="shared" si="7"/>
        <v>86.1538461538462</v>
      </c>
    </row>
    <row r="193" s="175" customFormat="1" ht="16.5" customHeight="1" spans="1:4">
      <c r="A193" s="195" t="s">
        <v>67</v>
      </c>
      <c r="B193" s="193"/>
      <c r="C193" s="193"/>
      <c r="D193" s="191" t="e">
        <f t="shared" si="7"/>
        <v>#DIV/0!</v>
      </c>
    </row>
    <row r="194" s="175" customFormat="1" ht="16.5" customHeight="1" spans="1:4">
      <c r="A194" s="195" t="s">
        <v>68</v>
      </c>
      <c r="B194" s="193"/>
      <c r="C194" s="193"/>
      <c r="D194" s="191" t="e">
        <f t="shared" si="7"/>
        <v>#DIV/0!</v>
      </c>
    </row>
    <row r="195" s="175" customFormat="1" ht="16.5" customHeight="1" spans="1:4">
      <c r="A195" s="195" t="s">
        <v>192</v>
      </c>
      <c r="B195" s="193"/>
      <c r="C195" s="193"/>
      <c r="D195" s="191" t="e">
        <f t="shared" si="7"/>
        <v>#DIV/0!</v>
      </c>
    </row>
    <row r="196" s="175" customFormat="1" ht="16.5" customHeight="1" spans="1:4">
      <c r="A196" s="195" t="s">
        <v>193</v>
      </c>
      <c r="B196" s="193">
        <v>195</v>
      </c>
      <c r="C196" s="193">
        <v>168</v>
      </c>
      <c r="D196" s="191">
        <f t="shared" si="7"/>
        <v>86.1538461538462</v>
      </c>
    </row>
    <row r="197" s="175" customFormat="1" ht="16.5" customHeight="1" spans="1:4">
      <c r="A197" s="192" t="s">
        <v>194</v>
      </c>
      <c r="B197" s="193">
        <v>321</v>
      </c>
      <c r="C197" s="193">
        <v>342</v>
      </c>
      <c r="D197" s="191">
        <f t="shared" si="7"/>
        <v>106.542056074766</v>
      </c>
    </row>
    <row r="198" s="175" customFormat="1" ht="16.5" customHeight="1" spans="1:4">
      <c r="A198" s="195" t="s">
        <v>67</v>
      </c>
      <c r="B198" s="193">
        <v>321</v>
      </c>
      <c r="C198" s="193">
        <v>342</v>
      </c>
      <c r="D198" s="191">
        <f t="shared" si="7"/>
        <v>106.542056074766</v>
      </c>
    </row>
    <row r="199" s="175" customFormat="1" ht="16.5" customHeight="1" spans="1:4">
      <c r="A199" s="195" t="s">
        <v>68</v>
      </c>
      <c r="B199" s="193"/>
      <c r="C199" s="193"/>
      <c r="D199" s="191" t="e">
        <f t="shared" si="7"/>
        <v>#DIV/0!</v>
      </c>
    </row>
    <row r="200" s="175" customFormat="1" ht="16.5" customHeight="1" spans="1:4">
      <c r="A200" s="195" t="s">
        <v>195</v>
      </c>
      <c r="B200" s="193"/>
      <c r="C200" s="193"/>
      <c r="D200" s="191" t="e">
        <f t="shared" si="7"/>
        <v>#DIV/0!</v>
      </c>
    </row>
    <row r="201" s="175" customFormat="1" ht="16.5" customHeight="1" spans="1:4">
      <c r="A201" s="195" t="s">
        <v>196</v>
      </c>
      <c r="B201" s="193"/>
      <c r="C201" s="193"/>
      <c r="D201" s="191" t="e">
        <f t="shared" si="7"/>
        <v>#DIV/0!</v>
      </c>
    </row>
    <row r="202" s="175" customFormat="1" ht="16.5" customHeight="1" spans="1:4">
      <c r="A202" s="195" t="s">
        <v>197</v>
      </c>
      <c r="B202" s="193"/>
      <c r="C202" s="193"/>
      <c r="D202" s="191" t="e">
        <f t="shared" si="7"/>
        <v>#DIV/0!</v>
      </c>
    </row>
    <row r="203" s="175" customFormat="1" ht="16.5" customHeight="1" spans="1:4">
      <c r="A203" s="192" t="s">
        <v>198</v>
      </c>
      <c r="B203" s="193">
        <v>1587</v>
      </c>
      <c r="C203" s="193">
        <v>1663</v>
      </c>
      <c r="D203" s="191">
        <f t="shared" si="7"/>
        <v>104.78890989288</v>
      </c>
    </row>
    <row r="204" s="175" customFormat="1" ht="16.5" customHeight="1" spans="1:4">
      <c r="A204" s="195" t="s">
        <v>67</v>
      </c>
      <c r="B204" s="193">
        <v>1205</v>
      </c>
      <c r="C204" s="193">
        <v>1319</v>
      </c>
      <c r="D204" s="191">
        <f t="shared" si="7"/>
        <v>109.460580912863</v>
      </c>
    </row>
    <row r="205" s="175" customFormat="1" ht="16.5" customHeight="1" spans="1:4">
      <c r="A205" s="195" t="s">
        <v>68</v>
      </c>
      <c r="B205" s="193">
        <v>340</v>
      </c>
      <c r="C205" s="193">
        <v>208</v>
      </c>
      <c r="D205" s="191">
        <f t="shared" si="7"/>
        <v>61.1764705882353</v>
      </c>
    </row>
    <row r="206" s="175" customFormat="1" ht="16.5" customHeight="1" spans="1:4">
      <c r="A206" s="195" t="s">
        <v>199</v>
      </c>
      <c r="B206" s="193"/>
      <c r="C206" s="193">
        <v>20</v>
      </c>
      <c r="D206" s="191" t="e">
        <f t="shared" si="7"/>
        <v>#DIV/0!</v>
      </c>
    </row>
    <row r="207" s="175" customFormat="1" ht="16.5" customHeight="1" spans="1:4">
      <c r="A207" s="195" t="s">
        <v>200</v>
      </c>
      <c r="B207" s="193"/>
      <c r="C207" s="193">
        <v>48</v>
      </c>
      <c r="D207" s="191" t="e">
        <f t="shared" si="7"/>
        <v>#DIV/0!</v>
      </c>
    </row>
    <row r="208" s="175" customFormat="1" ht="16.5" customHeight="1" spans="1:4">
      <c r="A208" s="195" t="s">
        <v>201</v>
      </c>
      <c r="B208" s="193"/>
      <c r="C208" s="193">
        <v>68</v>
      </c>
      <c r="D208" s="191" t="e">
        <f t="shared" si="7"/>
        <v>#DIV/0!</v>
      </c>
    </row>
    <row r="209" s="175" customFormat="1" ht="16.5" customHeight="1" spans="1:4">
      <c r="A209" s="195" t="s">
        <v>202</v>
      </c>
      <c r="B209" s="193">
        <v>34</v>
      </c>
      <c r="C209" s="193"/>
      <c r="D209" s="191">
        <f t="shared" si="7"/>
        <v>0</v>
      </c>
    </row>
    <row r="210" s="175" customFormat="1" ht="16.5" customHeight="1" spans="1:4">
      <c r="A210" s="195" t="s">
        <v>203</v>
      </c>
      <c r="B210" s="193">
        <v>8</v>
      </c>
      <c r="C210" s="193"/>
      <c r="D210" s="191">
        <f t="shared" si="7"/>
        <v>0</v>
      </c>
    </row>
    <row r="211" s="175" customFormat="1" ht="16.5" customHeight="1" spans="1:4">
      <c r="A211" s="192" t="s">
        <v>204</v>
      </c>
      <c r="B211" s="193">
        <v>12</v>
      </c>
      <c r="C211" s="193">
        <v>7</v>
      </c>
      <c r="D211" s="191">
        <f t="shared" si="7"/>
        <v>58.3333333333333</v>
      </c>
    </row>
    <row r="212" s="175" customFormat="1" ht="16.5" customHeight="1" spans="1:4">
      <c r="A212" s="195" t="s">
        <v>205</v>
      </c>
      <c r="B212" s="193">
        <v>12</v>
      </c>
      <c r="C212" s="193">
        <v>7</v>
      </c>
      <c r="D212" s="191">
        <f t="shared" si="7"/>
        <v>58.3333333333333</v>
      </c>
    </row>
    <row r="213" s="175" customFormat="1" ht="16.5" customHeight="1" spans="1:4">
      <c r="A213" s="192" t="s">
        <v>206</v>
      </c>
      <c r="B213" s="193">
        <v>107</v>
      </c>
      <c r="C213" s="193">
        <v>75</v>
      </c>
      <c r="D213" s="191">
        <f t="shared" si="7"/>
        <v>70.0934579439252</v>
      </c>
    </row>
    <row r="214" s="175" customFormat="1" ht="16.5" customHeight="1" spans="1:4">
      <c r="A214" s="195" t="s">
        <v>207</v>
      </c>
      <c r="B214" s="193">
        <v>107</v>
      </c>
      <c r="C214" s="193">
        <v>75</v>
      </c>
      <c r="D214" s="191">
        <f t="shared" si="7"/>
        <v>70.0934579439252</v>
      </c>
    </row>
    <row r="215" s="175" customFormat="1" ht="16.5" customHeight="1" spans="1:4">
      <c r="A215" s="192" t="s">
        <v>208</v>
      </c>
      <c r="B215" s="193">
        <v>160540</v>
      </c>
      <c r="C215" s="193">
        <v>144560</v>
      </c>
      <c r="D215" s="191">
        <f t="shared" si="7"/>
        <v>90.0460944312944</v>
      </c>
    </row>
    <row r="216" s="175" customFormat="1" ht="16.5" customHeight="1" spans="1:4">
      <c r="A216" s="192" t="s">
        <v>209</v>
      </c>
      <c r="B216" s="193">
        <v>2344</v>
      </c>
      <c r="C216" s="193">
        <v>3701</v>
      </c>
      <c r="D216" s="191">
        <f t="shared" si="7"/>
        <v>157.892491467577</v>
      </c>
    </row>
    <row r="217" s="175" customFormat="1" ht="16.5" customHeight="1" spans="1:4">
      <c r="A217" s="195" t="s">
        <v>67</v>
      </c>
      <c r="B217" s="193">
        <v>1598</v>
      </c>
      <c r="C217" s="193">
        <v>1460</v>
      </c>
      <c r="D217" s="191">
        <f t="shared" si="7"/>
        <v>91.3642052565707</v>
      </c>
    </row>
    <row r="218" s="175" customFormat="1" ht="16.5" customHeight="1" spans="1:4">
      <c r="A218" s="195" t="s">
        <v>68</v>
      </c>
      <c r="B218" s="193">
        <v>249</v>
      </c>
      <c r="C218" s="193"/>
      <c r="D218" s="191">
        <f t="shared" si="7"/>
        <v>0</v>
      </c>
    </row>
    <row r="219" s="175" customFormat="1" ht="16.5" customHeight="1" spans="1:4">
      <c r="A219" s="195" t="s">
        <v>210</v>
      </c>
      <c r="B219" s="193">
        <v>497</v>
      </c>
      <c r="C219" s="193">
        <v>2241</v>
      </c>
      <c r="D219" s="191">
        <f t="shared" si="7"/>
        <v>450.905432595573</v>
      </c>
    </row>
    <row r="220" s="175" customFormat="1" ht="16.5" customHeight="1" spans="1:4">
      <c r="A220" s="192" t="s">
        <v>211</v>
      </c>
      <c r="B220" s="193">
        <v>149275</v>
      </c>
      <c r="C220" s="193">
        <v>131259</v>
      </c>
      <c r="D220" s="191">
        <f t="shared" si="7"/>
        <v>87.9309998325239</v>
      </c>
    </row>
    <row r="221" s="175" customFormat="1" ht="16.5" customHeight="1" spans="1:4">
      <c r="A221" s="195" t="s">
        <v>212</v>
      </c>
      <c r="B221" s="193">
        <v>3305</v>
      </c>
      <c r="C221" s="193">
        <v>2149</v>
      </c>
      <c r="D221" s="191">
        <f t="shared" si="7"/>
        <v>65.0226928895613</v>
      </c>
    </row>
    <row r="222" s="175" customFormat="1" ht="16.5" customHeight="1" spans="1:4">
      <c r="A222" s="195" t="s">
        <v>213</v>
      </c>
      <c r="B222" s="193">
        <v>38581</v>
      </c>
      <c r="C222" s="193">
        <v>50629</v>
      </c>
      <c r="D222" s="191">
        <f t="shared" si="7"/>
        <v>131.227806433218</v>
      </c>
    </row>
    <row r="223" s="175" customFormat="1" ht="16.5" customHeight="1" spans="1:4">
      <c r="A223" s="195" t="s">
        <v>214</v>
      </c>
      <c r="B223" s="193">
        <v>42557</v>
      </c>
      <c r="C223" s="193">
        <v>30989</v>
      </c>
      <c r="D223" s="191">
        <f t="shared" si="7"/>
        <v>72.8176328218624</v>
      </c>
    </row>
    <row r="224" s="175" customFormat="1" ht="16.5" customHeight="1" spans="1:4">
      <c r="A224" s="195" t="s">
        <v>215</v>
      </c>
      <c r="B224" s="193">
        <v>15246</v>
      </c>
      <c r="C224" s="193">
        <v>10346</v>
      </c>
      <c r="D224" s="191">
        <f t="shared" si="7"/>
        <v>67.8604224058769</v>
      </c>
    </row>
    <row r="225" s="175" customFormat="1" ht="16.5" customHeight="1" spans="1:4">
      <c r="A225" s="195" t="s">
        <v>216</v>
      </c>
      <c r="B225" s="193">
        <v>156</v>
      </c>
      <c r="C225" s="193"/>
      <c r="D225" s="191">
        <f t="shared" si="7"/>
        <v>0</v>
      </c>
    </row>
    <row r="226" s="175" customFormat="1" ht="16.5" customHeight="1" spans="1:4">
      <c r="A226" s="195" t="s">
        <v>217</v>
      </c>
      <c r="B226" s="193">
        <v>143</v>
      </c>
      <c r="C226" s="193"/>
      <c r="D226" s="191">
        <f t="shared" si="7"/>
        <v>0</v>
      </c>
    </row>
    <row r="227" s="175" customFormat="1" ht="16.5" customHeight="1" spans="1:4">
      <c r="A227" s="195" t="s">
        <v>218</v>
      </c>
      <c r="B227" s="193">
        <v>49287</v>
      </c>
      <c r="C227" s="193">
        <v>37146</v>
      </c>
      <c r="D227" s="191">
        <f t="shared" si="7"/>
        <v>75.3667295635766</v>
      </c>
    </row>
    <row r="228" s="175" customFormat="1" ht="16.5" customHeight="1" spans="1:4">
      <c r="A228" s="192" t="s">
        <v>219</v>
      </c>
      <c r="B228" s="193">
        <v>5101</v>
      </c>
      <c r="C228" s="193">
        <v>4777</v>
      </c>
      <c r="D228" s="191">
        <f t="shared" si="7"/>
        <v>93.6483042540678</v>
      </c>
    </row>
    <row r="229" s="175" customFormat="1" ht="16.5" customHeight="1" spans="1:4">
      <c r="A229" s="195" t="s">
        <v>220</v>
      </c>
      <c r="B229" s="193"/>
      <c r="C229" s="193">
        <v>3078</v>
      </c>
      <c r="D229" s="191" t="e">
        <f t="shared" si="7"/>
        <v>#DIV/0!</v>
      </c>
    </row>
    <row r="230" s="175" customFormat="1" ht="16.5" customHeight="1" spans="1:4">
      <c r="A230" s="195" t="s">
        <v>221</v>
      </c>
      <c r="B230" s="193"/>
      <c r="C230" s="193">
        <v>1699</v>
      </c>
      <c r="D230" s="191" t="e">
        <f t="shared" si="7"/>
        <v>#DIV/0!</v>
      </c>
    </row>
    <row r="231" s="175" customFormat="1" ht="16.5" customHeight="1" spans="1:4">
      <c r="A231" s="195" t="s">
        <v>222</v>
      </c>
      <c r="B231" s="193">
        <v>4043</v>
      </c>
      <c r="C231" s="193"/>
      <c r="D231" s="191">
        <f t="shared" si="7"/>
        <v>0</v>
      </c>
    </row>
    <row r="232" s="175" customFormat="1" ht="16.5" customHeight="1" spans="1:4">
      <c r="A232" s="195" t="s">
        <v>223</v>
      </c>
      <c r="B232" s="193">
        <v>1053</v>
      </c>
      <c r="C232" s="193"/>
      <c r="D232" s="191">
        <f t="shared" si="7"/>
        <v>0</v>
      </c>
    </row>
    <row r="233" s="175" customFormat="1" ht="16.5" customHeight="1" spans="1:4">
      <c r="A233" s="195" t="s">
        <v>224</v>
      </c>
      <c r="B233" s="193">
        <v>5</v>
      </c>
      <c r="C233" s="193"/>
      <c r="D233" s="191">
        <f t="shared" si="7"/>
        <v>0</v>
      </c>
    </row>
    <row r="234" s="175" customFormat="1" ht="16.5" customHeight="1" spans="1:4">
      <c r="A234" s="192" t="s">
        <v>225</v>
      </c>
      <c r="B234" s="193">
        <v>8</v>
      </c>
      <c r="C234" s="193"/>
      <c r="D234" s="191">
        <f t="shared" si="7"/>
        <v>0</v>
      </c>
    </row>
    <row r="235" s="175" customFormat="1" ht="16.5" customHeight="1" spans="1:4">
      <c r="A235" s="195" t="s">
        <v>226</v>
      </c>
      <c r="B235" s="193">
        <v>8</v>
      </c>
      <c r="C235" s="193"/>
      <c r="D235" s="191">
        <f t="shared" si="7"/>
        <v>0</v>
      </c>
    </row>
    <row r="236" s="175" customFormat="1" ht="16.5" customHeight="1" spans="1:4">
      <c r="A236" s="192" t="s">
        <v>227</v>
      </c>
      <c r="B236" s="193">
        <v>338</v>
      </c>
      <c r="C236" s="193">
        <v>247</v>
      </c>
      <c r="D236" s="191">
        <f t="shared" ref="D236:D257" si="8">C236/B236*100</f>
        <v>73.0769230769231</v>
      </c>
    </row>
    <row r="237" s="175" customFormat="1" ht="16.5" customHeight="1" spans="1:4">
      <c r="A237" s="195" t="s">
        <v>228</v>
      </c>
      <c r="B237" s="193">
        <v>338</v>
      </c>
      <c r="C237" s="193">
        <v>247</v>
      </c>
      <c r="D237" s="191">
        <f t="shared" si="8"/>
        <v>73.0769230769231</v>
      </c>
    </row>
    <row r="238" s="175" customFormat="1" ht="16.5" customHeight="1" spans="1:4">
      <c r="A238" s="192" t="s">
        <v>229</v>
      </c>
      <c r="B238" s="193">
        <v>778</v>
      </c>
      <c r="C238" s="193">
        <v>877</v>
      </c>
      <c r="D238" s="191">
        <f t="shared" si="8"/>
        <v>112.724935732648</v>
      </c>
    </row>
    <row r="239" s="175" customFormat="1" ht="16.5" customHeight="1" spans="1:4">
      <c r="A239" s="195" t="s">
        <v>230</v>
      </c>
      <c r="B239" s="193">
        <v>356</v>
      </c>
      <c r="C239" s="193">
        <v>358</v>
      </c>
      <c r="D239" s="191">
        <f t="shared" si="8"/>
        <v>100.561797752809</v>
      </c>
    </row>
    <row r="240" s="175" customFormat="1" ht="16.5" customHeight="1" spans="1:4">
      <c r="A240" s="195" t="s">
        <v>231</v>
      </c>
      <c r="B240" s="193">
        <v>422</v>
      </c>
      <c r="C240" s="193">
        <v>519</v>
      </c>
      <c r="D240" s="191">
        <f t="shared" si="8"/>
        <v>122.985781990521</v>
      </c>
    </row>
    <row r="241" s="175" customFormat="1" ht="16.5" customHeight="1" spans="1:4">
      <c r="A241" s="192" t="s">
        <v>232</v>
      </c>
      <c r="B241" s="193">
        <v>279</v>
      </c>
      <c r="C241" s="193">
        <v>2418</v>
      </c>
      <c r="D241" s="191">
        <f t="shared" si="8"/>
        <v>866.666666666667</v>
      </c>
    </row>
    <row r="242" s="175" customFormat="1" ht="16.5" customHeight="1" spans="1:4">
      <c r="A242" s="195" t="s">
        <v>233</v>
      </c>
      <c r="B242" s="193"/>
      <c r="C242" s="193"/>
      <c r="D242" s="191" t="e">
        <f t="shared" si="8"/>
        <v>#DIV/0!</v>
      </c>
    </row>
    <row r="243" s="175" customFormat="1" ht="16.5" customHeight="1" spans="1:4">
      <c r="A243" s="195" t="s">
        <v>234</v>
      </c>
      <c r="B243" s="193"/>
      <c r="C243" s="193"/>
      <c r="D243" s="191" t="e">
        <f t="shared" si="8"/>
        <v>#DIV/0!</v>
      </c>
    </row>
    <row r="244" s="175" customFormat="1" ht="16.5" customHeight="1" spans="1:4">
      <c r="A244" s="195" t="s">
        <v>235</v>
      </c>
      <c r="B244" s="193"/>
      <c r="C244" s="193"/>
      <c r="D244" s="191" t="e">
        <f t="shared" si="8"/>
        <v>#DIV/0!</v>
      </c>
    </row>
    <row r="245" s="175" customFormat="1" ht="16.5" customHeight="1" spans="1:4">
      <c r="A245" s="195" t="s">
        <v>236</v>
      </c>
      <c r="B245" s="193"/>
      <c r="C245" s="193"/>
      <c r="D245" s="191" t="e">
        <f t="shared" si="8"/>
        <v>#DIV/0!</v>
      </c>
    </row>
    <row r="246" s="175" customFormat="1" ht="16.5" customHeight="1" spans="1:4">
      <c r="A246" s="195" t="s">
        <v>237</v>
      </c>
      <c r="B246" s="193">
        <v>279</v>
      </c>
      <c r="C246" s="193">
        <v>2418</v>
      </c>
      <c r="D246" s="191">
        <f t="shared" si="8"/>
        <v>866.666666666667</v>
      </c>
    </row>
    <row r="247" s="175" customFormat="1" ht="16.5" customHeight="1" spans="1:4">
      <c r="A247" s="192" t="s">
        <v>238</v>
      </c>
      <c r="B247" s="193">
        <v>2417</v>
      </c>
      <c r="C247" s="193">
        <v>1281</v>
      </c>
      <c r="D247" s="191">
        <f t="shared" si="8"/>
        <v>52.9995862639636</v>
      </c>
    </row>
    <row r="248" s="175" customFormat="1" ht="16.5" customHeight="1" spans="1:4">
      <c r="A248" s="195" t="s">
        <v>239</v>
      </c>
      <c r="B248" s="193">
        <v>2417</v>
      </c>
      <c r="C248" s="193">
        <v>1281</v>
      </c>
      <c r="D248" s="191">
        <f t="shared" si="8"/>
        <v>52.9995862639636</v>
      </c>
    </row>
    <row r="249" s="175" customFormat="1" ht="16.5" customHeight="1" spans="1:4">
      <c r="A249" s="192" t="s">
        <v>240</v>
      </c>
      <c r="B249" s="193">
        <v>5288</v>
      </c>
      <c r="C249" s="193">
        <v>3733</v>
      </c>
      <c r="D249" s="191">
        <f t="shared" si="8"/>
        <v>70.5937972768533</v>
      </c>
    </row>
    <row r="250" s="175" customFormat="1" ht="16.5" customHeight="1" spans="1:4">
      <c r="A250" s="192" t="s">
        <v>241</v>
      </c>
      <c r="B250" s="193">
        <v>286</v>
      </c>
      <c r="C250" s="193">
        <v>464</v>
      </c>
      <c r="D250" s="191">
        <f t="shared" si="8"/>
        <v>162.237762237762</v>
      </c>
    </row>
    <row r="251" s="175" customFormat="1" ht="16.5" customHeight="1" spans="1:4">
      <c r="A251" s="195" t="s">
        <v>67</v>
      </c>
      <c r="B251" s="193">
        <v>33</v>
      </c>
      <c r="C251" s="193"/>
      <c r="D251" s="191">
        <f t="shared" si="8"/>
        <v>0</v>
      </c>
    </row>
    <row r="252" s="175" customFormat="1" ht="16.5" customHeight="1" spans="1:4">
      <c r="A252" s="195" t="s">
        <v>68</v>
      </c>
      <c r="B252" s="193"/>
      <c r="C252" s="193"/>
      <c r="D252" s="191" t="e">
        <f t="shared" si="8"/>
        <v>#DIV/0!</v>
      </c>
    </row>
    <row r="253" s="175" customFormat="1" ht="16.5" customHeight="1" spans="1:4">
      <c r="A253" s="195" t="s">
        <v>242</v>
      </c>
      <c r="B253" s="193">
        <v>253</v>
      </c>
      <c r="C253" s="193">
        <v>464</v>
      </c>
      <c r="D253" s="191">
        <f t="shared" si="8"/>
        <v>183.399209486166</v>
      </c>
    </row>
    <row r="254" s="175" customFormat="1" ht="16.5" customHeight="1" spans="1:4">
      <c r="A254" s="192" t="s">
        <v>243</v>
      </c>
      <c r="B254" s="193">
        <v>12</v>
      </c>
      <c r="C254" s="193"/>
      <c r="D254" s="191">
        <f t="shared" si="8"/>
        <v>0</v>
      </c>
    </row>
    <row r="255" s="175" customFormat="1" ht="16.5" customHeight="1" spans="1:4">
      <c r="A255" s="195" t="s">
        <v>244</v>
      </c>
      <c r="B255" s="193">
        <v>12</v>
      </c>
      <c r="C255" s="193"/>
      <c r="D255" s="191">
        <f t="shared" si="8"/>
        <v>0</v>
      </c>
    </row>
    <row r="256" s="175" customFormat="1" ht="16.5" customHeight="1" spans="1:4">
      <c r="A256" s="192" t="s">
        <v>245</v>
      </c>
      <c r="B256" s="193">
        <v>443</v>
      </c>
      <c r="C256" s="193">
        <v>893</v>
      </c>
      <c r="D256" s="191">
        <f t="shared" si="8"/>
        <v>201.580135440181</v>
      </c>
    </row>
    <row r="257" s="175" customFormat="1" ht="16.5" customHeight="1" spans="1:4">
      <c r="A257" s="195" t="s">
        <v>246</v>
      </c>
      <c r="B257" s="193"/>
      <c r="C257" s="193">
        <v>127</v>
      </c>
      <c r="D257" s="191" t="e">
        <f t="shared" si="8"/>
        <v>#DIV/0!</v>
      </c>
    </row>
    <row r="258" s="175" customFormat="1" ht="16.5" customHeight="1" spans="1:4">
      <c r="A258" s="195" t="s">
        <v>247</v>
      </c>
      <c r="B258" s="193"/>
      <c r="C258" s="193">
        <v>550</v>
      </c>
      <c r="D258" s="191"/>
    </row>
    <row r="259" s="175" customFormat="1" ht="16.5" customHeight="1" spans="1:4">
      <c r="A259" s="195" t="s">
        <v>248</v>
      </c>
      <c r="D259" s="191">
        <f>C259/B260*100</f>
        <v>0</v>
      </c>
    </row>
    <row r="260" s="175" customFormat="1" ht="16.5" customHeight="1" spans="1:4">
      <c r="A260" s="195" t="s">
        <v>249</v>
      </c>
      <c r="B260" s="193">
        <v>10</v>
      </c>
      <c r="C260" s="193">
        <v>216</v>
      </c>
      <c r="D260" s="191" t="e">
        <f>C260/#REF!*100</f>
        <v>#REF!</v>
      </c>
    </row>
    <row r="261" s="175" customFormat="1" ht="16.5" customHeight="1" spans="1:4">
      <c r="A261" s="195" t="s">
        <v>250</v>
      </c>
      <c r="B261" s="193">
        <v>433</v>
      </c>
      <c r="C261" s="193"/>
      <c r="D261" s="191">
        <f t="shared" ref="D261:D334" si="9">C261/B261*100</f>
        <v>0</v>
      </c>
    </row>
    <row r="262" s="175" customFormat="1" ht="16.5" customHeight="1" spans="1:4">
      <c r="A262" s="192" t="s">
        <v>251</v>
      </c>
      <c r="B262" s="193">
        <v>10</v>
      </c>
      <c r="C262" s="193"/>
      <c r="D262" s="191">
        <f t="shared" si="9"/>
        <v>0</v>
      </c>
    </row>
    <row r="263" s="175" customFormat="1" ht="16.5" customHeight="1" spans="1:4">
      <c r="A263" s="195" t="s">
        <v>252</v>
      </c>
      <c r="B263" s="193">
        <v>10</v>
      </c>
      <c r="C263" s="193"/>
      <c r="D263" s="191">
        <f t="shared" si="9"/>
        <v>0</v>
      </c>
    </row>
    <row r="264" s="175" customFormat="1" ht="16.5" customHeight="1" spans="1:4">
      <c r="A264" s="192" t="s">
        <v>253</v>
      </c>
      <c r="B264" s="193">
        <v>234</v>
      </c>
      <c r="C264" s="193">
        <v>312</v>
      </c>
      <c r="D264" s="191">
        <f t="shared" si="9"/>
        <v>133.333333333333</v>
      </c>
    </row>
    <row r="265" s="175" customFormat="1" ht="16.5" customHeight="1" spans="1:4">
      <c r="A265" s="195" t="s">
        <v>254</v>
      </c>
      <c r="B265" s="193">
        <v>109</v>
      </c>
      <c r="C265" s="193">
        <v>112</v>
      </c>
      <c r="D265" s="191">
        <f t="shared" si="9"/>
        <v>102.752293577982</v>
      </c>
    </row>
    <row r="266" s="175" customFormat="1" ht="16.5" customHeight="1" spans="1:4">
      <c r="A266" s="195" t="s">
        <v>255</v>
      </c>
      <c r="B266" s="193"/>
      <c r="C266" s="193">
        <v>80</v>
      </c>
      <c r="D266" s="191" t="e">
        <f t="shared" si="9"/>
        <v>#DIV/0!</v>
      </c>
    </row>
    <row r="267" s="175" customFormat="1" ht="16.5" customHeight="1" spans="1:4">
      <c r="A267" s="195" t="s">
        <v>256</v>
      </c>
      <c r="B267" s="193">
        <v>5</v>
      </c>
      <c r="C267" s="193"/>
      <c r="D267" s="191">
        <f t="shared" si="9"/>
        <v>0</v>
      </c>
    </row>
    <row r="268" s="175" customFormat="1" ht="16.5" customHeight="1" spans="1:4">
      <c r="A268" s="195" t="s">
        <v>257</v>
      </c>
      <c r="B268" s="193">
        <v>120</v>
      </c>
      <c r="C268" s="193">
        <v>120</v>
      </c>
      <c r="D268" s="191">
        <f t="shared" si="9"/>
        <v>100</v>
      </c>
    </row>
    <row r="269" s="175" customFormat="1" ht="16.5" customHeight="1" spans="1:4">
      <c r="A269" s="192" t="s">
        <v>258</v>
      </c>
      <c r="B269" s="193"/>
      <c r="C269" s="193"/>
      <c r="D269" s="191" t="e">
        <f t="shared" si="9"/>
        <v>#DIV/0!</v>
      </c>
    </row>
    <row r="270" s="175" customFormat="1" ht="16.5" customHeight="1" spans="1:4">
      <c r="A270" s="195" t="s">
        <v>259</v>
      </c>
      <c r="B270" s="193"/>
      <c r="C270" s="193"/>
      <c r="D270" s="191" t="e">
        <f t="shared" si="9"/>
        <v>#DIV/0!</v>
      </c>
    </row>
    <row r="271" s="175" customFormat="1" ht="16.5" customHeight="1" spans="1:4">
      <c r="A271" s="197" t="s">
        <v>260</v>
      </c>
      <c r="B271" s="193">
        <v>4303</v>
      </c>
      <c r="C271" s="193">
        <v>2064</v>
      </c>
      <c r="D271" s="191">
        <f t="shared" si="9"/>
        <v>47.9665349755984</v>
      </c>
    </row>
    <row r="272" s="175" customFormat="1" ht="16.5" customHeight="1" spans="1:4">
      <c r="A272" s="196" t="s">
        <v>261</v>
      </c>
      <c r="B272" s="193">
        <v>4303</v>
      </c>
      <c r="C272" s="193">
        <v>2064</v>
      </c>
      <c r="D272" s="191">
        <f t="shared" si="9"/>
        <v>47.9665349755984</v>
      </c>
    </row>
    <row r="273" s="175" customFormat="1" ht="16.5" customHeight="1" spans="1:4">
      <c r="A273" s="192" t="s">
        <v>262</v>
      </c>
      <c r="B273" s="193">
        <v>19509</v>
      </c>
      <c r="C273" s="193">
        <v>22577</v>
      </c>
      <c r="D273" s="191">
        <f t="shared" si="9"/>
        <v>115.726075144805</v>
      </c>
    </row>
    <row r="274" s="175" customFormat="1" ht="16.5" customHeight="1" spans="1:4">
      <c r="A274" s="192" t="s">
        <v>263</v>
      </c>
      <c r="B274" s="193">
        <v>13582</v>
      </c>
      <c r="C274" s="193">
        <v>17862</v>
      </c>
      <c r="D274" s="191">
        <f t="shared" si="9"/>
        <v>131.512295685466</v>
      </c>
    </row>
    <row r="275" s="175" customFormat="1" ht="16.5" customHeight="1" spans="1:4">
      <c r="A275" s="195" t="s">
        <v>67</v>
      </c>
      <c r="B275" s="193">
        <v>681</v>
      </c>
      <c r="C275" s="193">
        <v>1865</v>
      </c>
      <c r="D275" s="191">
        <f t="shared" si="9"/>
        <v>273.861967694567</v>
      </c>
    </row>
    <row r="276" s="175" customFormat="1" ht="16.5" customHeight="1" spans="1:4">
      <c r="A276" s="195" t="s">
        <v>68</v>
      </c>
      <c r="B276" s="193"/>
      <c r="C276" s="193">
        <v>630</v>
      </c>
      <c r="D276" s="191" t="e">
        <f t="shared" si="9"/>
        <v>#DIV/0!</v>
      </c>
    </row>
    <row r="277" s="175" customFormat="1" ht="16.5" customHeight="1" spans="1:4">
      <c r="A277" s="195" t="s">
        <v>264</v>
      </c>
      <c r="B277" s="193"/>
      <c r="C277" s="193">
        <v>132</v>
      </c>
      <c r="D277" s="191" t="e">
        <f t="shared" si="9"/>
        <v>#DIV/0!</v>
      </c>
    </row>
    <row r="278" s="175" customFormat="1" ht="16.5" customHeight="1" spans="1:4">
      <c r="A278" s="195" t="s">
        <v>265</v>
      </c>
      <c r="B278" s="193">
        <v>142</v>
      </c>
      <c r="C278" s="193"/>
      <c r="D278" s="191">
        <f t="shared" si="9"/>
        <v>0</v>
      </c>
    </row>
    <row r="279" s="175" customFormat="1" ht="16.5" customHeight="1" spans="1:4">
      <c r="A279" s="196" t="s">
        <v>266</v>
      </c>
      <c r="B279" s="193"/>
      <c r="C279" s="193"/>
      <c r="D279" s="191" t="e">
        <f t="shared" si="9"/>
        <v>#DIV/0!</v>
      </c>
    </row>
    <row r="280" s="175" customFormat="1" ht="16.5" customHeight="1" spans="1:4">
      <c r="A280" s="196" t="s">
        <v>267</v>
      </c>
      <c r="B280" s="193"/>
      <c r="C280" s="193"/>
      <c r="D280" s="191" t="e">
        <f t="shared" si="9"/>
        <v>#DIV/0!</v>
      </c>
    </row>
    <row r="281" s="175" customFormat="1" ht="16.5" customHeight="1" spans="1:4">
      <c r="A281" s="195" t="s">
        <v>268</v>
      </c>
      <c r="B281" s="193">
        <v>290</v>
      </c>
      <c r="C281" s="193">
        <v>26</v>
      </c>
      <c r="D281" s="191">
        <f t="shared" si="9"/>
        <v>8.96551724137931</v>
      </c>
    </row>
    <row r="282" s="175" customFormat="1" ht="16.5" customHeight="1" spans="1:4">
      <c r="A282" s="195" t="s">
        <v>269</v>
      </c>
      <c r="B282" s="193">
        <v>134</v>
      </c>
      <c r="C282" s="193">
        <v>176</v>
      </c>
      <c r="D282" s="191">
        <f t="shared" si="9"/>
        <v>131.34328358209</v>
      </c>
    </row>
    <row r="283" s="175" customFormat="1" ht="16.5" customHeight="1" spans="1:4">
      <c r="A283" s="195" t="s">
        <v>270</v>
      </c>
      <c r="B283" s="193">
        <v>46</v>
      </c>
      <c r="C283" s="193">
        <v>54</v>
      </c>
      <c r="D283" s="191">
        <f t="shared" si="9"/>
        <v>117.391304347826</v>
      </c>
    </row>
    <row r="284" s="175" customFormat="1" ht="16.5" customHeight="1" spans="1:4">
      <c r="A284" s="195" t="s">
        <v>271</v>
      </c>
      <c r="B284" s="193">
        <v>80</v>
      </c>
      <c r="C284" s="193">
        <v>5</v>
      </c>
      <c r="D284" s="191">
        <f t="shared" si="9"/>
        <v>6.25</v>
      </c>
    </row>
    <row r="285" s="175" customFormat="1" ht="16.5" customHeight="1" spans="1:4">
      <c r="A285" s="195" t="s">
        <v>272</v>
      </c>
      <c r="B285" s="193"/>
      <c r="C285" s="193">
        <v>64</v>
      </c>
      <c r="D285" s="191" t="e">
        <f t="shared" si="9"/>
        <v>#DIV/0!</v>
      </c>
    </row>
    <row r="286" s="175" customFormat="1" ht="16.5" customHeight="1" spans="1:4">
      <c r="A286" s="195" t="s">
        <v>273</v>
      </c>
      <c r="B286" s="193">
        <v>12209</v>
      </c>
      <c r="C286" s="193">
        <v>14910</v>
      </c>
      <c r="D286" s="191">
        <f t="shared" si="9"/>
        <v>122.123023998689</v>
      </c>
    </row>
    <row r="287" s="175" customFormat="1" ht="16.5" customHeight="1" spans="1:4">
      <c r="A287" s="192" t="s">
        <v>274</v>
      </c>
      <c r="B287" s="193">
        <v>736</v>
      </c>
      <c r="C287" s="193">
        <v>501</v>
      </c>
      <c r="D287" s="191">
        <f t="shared" si="9"/>
        <v>68.070652173913</v>
      </c>
    </row>
    <row r="288" s="175" customFormat="1" ht="16.5" customHeight="1" spans="1:4">
      <c r="A288" s="195" t="s">
        <v>67</v>
      </c>
      <c r="B288" s="193"/>
      <c r="C288" s="193">
        <v>129</v>
      </c>
      <c r="D288" s="191" t="e">
        <f t="shared" si="9"/>
        <v>#DIV/0!</v>
      </c>
    </row>
    <row r="289" s="175" customFormat="1" ht="16.5" customHeight="1" spans="1:4">
      <c r="A289" s="195" t="s">
        <v>68</v>
      </c>
      <c r="B289" s="193"/>
      <c r="C289" s="193"/>
      <c r="D289" s="191" t="e">
        <f t="shared" si="9"/>
        <v>#DIV/0!</v>
      </c>
    </row>
    <row r="290" s="175" customFormat="1" ht="16.5" customHeight="1" spans="1:4">
      <c r="A290" s="195" t="s">
        <v>275</v>
      </c>
      <c r="B290" s="193">
        <v>293</v>
      </c>
      <c r="C290" s="193">
        <v>372</v>
      </c>
      <c r="D290" s="191">
        <f t="shared" si="9"/>
        <v>126.962457337884</v>
      </c>
    </row>
    <row r="291" s="175" customFormat="1" ht="16.5" customHeight="1" spans="1:4">
      <c r="A291" s="195" t="s">
        <v>276</v>
      </c>
      <c r="B291" s="193">
        <v>443</v>
      </c>
      <c r="C291" s="193"/>
      <c r="D291" s="191">
        <f t="shared" si="9"/>
        <v>0</v>
      </c>
    </row>
    <row r="292" s="175" customFormat="1" ht="16.5" customHeight="1" spans="1:4">
      <c r="A292" s="192" t="s">
        <v>277</v>
      </c>
      <c r="B292" s="193">
        <v>535</v>
      </c>
      <c r="C292" s="193">
        <v>564</v>
      </c>
      <c r="D292" s="191">
        <f t="shared" si="9"/>
        <v>105.420560747664</v>
      </c>
    </row>
    <row r="293" s="175" customFormat="1" ht="16.5" customHeight="1" spans="1:4">
      <c r="A293" s="195" t="s">
        <v>67</v>
      </c>
      <c r="B293" s="193">
        <v>244</v>
      </c>
      <c r="C293" s="193">
        <v>227</v>
      </c>
      <c r="D293" s="191">
        <f t="shared" si="9"/>
        <v>93.0327868852459</v>
      </c>
    </row>
    <row r="294" s="175" customFormat="1" ht="16.5" customHeight="1" spans="1:4">
      <c r="A294" s="195" t="s">
        <v>68</v>
      </c>
      <c r="B294" s="193"/>
      <c r="C294" s="193"/>
      <c r="D294" s="191" t="e">
        <f t="shared" si="9"/>
        <v>#DIV/0!</v>
      </c>
    </row>
    <row r="295" s="175" customFormat="1" ht="16.5" customHeight="1" spans="1:4">
      <c r="A295" s="195" t="s">
        <v>278</v>
      </c>
      <c r="B295" s="193"/>
      <c r="C295" s="193"/>
      <c r="D295" s="191" t="e">
        <f t="shared" si="9"/>
        <v>#DIV/0!</v>
      </c>
    </row>
    <row r="296" s="175" customFormat="1" ht="16.5" customHeight="1" spans="1:4">
      <c r="A296" s="195" t="s">
        <v>279</v>
      </c>
      <c r="B296" s="193">
        <v>41</v>
      </c>
      <c r="C296" s="193">
        <v>41</v>
      </c>
      <c r="D296" s="191">
        <f t="shared" si="9"/>
        <v>100</v>
      </c>
    </row>
    <row r="297" s="175" customFormat="1" ht="16.5" customHeight="1" spans="1:4">
      <c r="A297" s="196" t="s">
        <v>280</v>
      </c>
      <c r="B297" s="193"/>
      <c r="C297" s="193"/>
      <c r="D297" s="191" t="e">
        <f t="shared" si="9"/>
        <v>#DIV/0!</v>
      </c>
    </row>
    <row r="298" s="175" customFormat="1" ht="16.5" customHeight="1" spans="1:4">
      <c r="A298" s="195" t="s">
        <v>281</v>
      </c>
      <c r="B298" s="193">
        <v>250</v>
      </c>
      <c r="C298" s="193">
        <v>296</v>
      </c>
      <c r="D298" s="191">
        <f t="shared" si="9"/>
        <v>118.4</v>
      </c>
    </row>
    <row r="299" s="175" customFormat="1" ht="16.5" customHeight="1" spans="1:4">
      <c r="A299" s="192" t="s">
        <v>282</v>
      </c>
      <c r="B299" s="193">
        <v>120</v>
      </c>
      <c r="C299" s="193">
        <v>211</v>
      </c>
      <c r="D299" s="191">
        <f t="shared" si="9"/>
        <v>175.833333333333</v>
      </c>
    </row>
    <row r="300" s="175" customFormat="1" ht="16.5" customHeight="1" spans="1:4">
      <c r="A300" s="196" t="s">
        <v>67</v>
      </c>
      <c r="B300" s="193"/>
      <c r="C300" s="193"/>
      <c r="D300" s="191" t="e">
        <f t="shared" si="9"/>
        <v>#DIV/0!</v>
      </c>
    </row>
    <row r="301" s="175" customFormat="1" ht="16.5" customHeight="1" spans="1:4">
      <c r="A301" s="195" t="s">
        <v>68</v>
      </c>
      <c r="B301" s="193">
        <v>15</v>
      </c>
      <c r="C301" s="193">
        <v>100</v>
      </c>
      <c r="D301" s="191"/>
    </row>
    <row r="302" s="175" customFormat="1" ht="16.5" customHeight="1" spans="1:4">
      <c r="A302" s="195" t="s">
        <v>283</v>
      </c>
      <c r="B302" s="193"/>
      <c r="C302" s="193"/>
      <c r="D302" s="191" t="e">
        <f t="shared" si="9"/>
        <v>#DIV/0!</v>
      </c>
    </row>
    <row r="303" s="175" customFormat="1" ht="16.5" customHeight="1" spans="1:4">
      <c r="A303" s="195" t="s">
        <v>284</v>
      </c>
      <c r="B303" s="193"/>
      <c r="C303" s="193"/>
      <c r="D303" s="191" t="e">
        <f t="shared" si="9"/>
        <v>#DIV/0!</v>
      </c>
    </row>
    <row r="304" s="175" customFormat="1" ht="16.5" customHeight="1" spans="1:4">
      <c r="A304" s="195" t="s">
        <v>285</v>
      </c>
      <c r="B304" s="193">
        <v>104</v>
      </c>
      <c r="C304" s="193">
        <v>104</v>
      </c>
      <c r="D304" s="191">
        <f t="shared" si="9"/>
        <v>100</v>
      </c>
    </row>
    <row r="305" s="175" customFormat="1" ht="16.5" customHeight="1" spans="1:4">
      <c r="A305" s="195" t="s">
        <v>286</v>
      </c>
      <c r="B305" s="193">
        <v>1</v>
      </c>
      <c r="C305" s="193">
        <v>7</v>
      </c>
      <c r="D305" s="191">
        <f t="shared" si="9"/>
        <v>700</v>
      </c>
    </row>
    <row r="306" s="175" customFormat="1" ht="16.5" customHeight="1" spans="1:4">
      <c r="A306" s="192" t="s">
        <v>287</v>
      </c>
      <c r="B306" s="193">
        <v>1729</v>
      </c>
      <c r="C306" s="193">
        <v>1759</v>
      </c>
      <c r="D306" s="191"/>
    </row>
    <row r="307" s="175" customFormat="1" ht="16.5" customHeight="1" spans="1:4">
      <c r="A307" s="195" t="s">
        <v>67</v>
      </c>
      <c r="B307" s="193">
        <v>59</v>
      </c>
      <c r="C307" s="193">
        <v>34</v>
      </c>
      <c r="D307" s="191"/>
    </row>
    <row r="308" s="175" customFormat="1" ht="16.5" customHeight="1" spans="1:4">
      <c r="A308" s="195" t="s">
        <v>68</v>
      </c>
      <c r="B308" s="193">
        <v>341</v>
      </c>
      <c r="C308" s="193">
        <v>0</v>
      </c>
      <c r="D308" s="191"/>
    </row>
    <row r="309" s="175" customFormat="1" ht="16.5" customHeight="1" spans="1:4">
      <c r="A309" s="195" t="s">
        <v>77</v>
      </c>
      <c r="B309" s="193">
        <v>0</v>
      </c>
      <c r="C309" s="193">
        <v>0</v>
      </c>
      <c r="D309" s="191"/>
    </row>
    <row r="310" s="175" customFormat="1" ht="16.5" customHeight="1" spans="1:4">
      <c r="A310" s="195" t="s">
        <v>283</v>
      </c>
      <c r="B310" s="193">
        <v>2</v>
      </c>
      <c r="C310" s="193">
        <v>0</v>
      </c>
      <c r="D310" s="191"/>
    </row>
    <row r="311" s="175" customFormat="1" ht="16.5" customHeight="1" spans="1:4">
      <c r="A311" s="195" t="s">
        <v>284</v>
      </c>
      <c r="B311" s="193">
        <v>1258</v>
      </c>
      <c r="C311" s="193">
        <v>1408</v>
      </c>
      <c r="D311" s="191"/>
    </row>
    <row r="312" s="175" customFormat="1" ht="16.5" customHeight="1" spans="1:4">
      <c r="A312" s="195" t="s">
        <v>288</v>
      </c>
      <c r="B312" s="193">
        <v>69</v>
      </c>
      <c r="C312" s="193">
        <v>317</v>
      </c>
      <c r="D312" s="191"/>
    </row>
    <row r="313" s="175" customFormat="1" ht="16.5" customHeight="1" spans="1:4">
      <c r="A313" s="192" t="s">
        <v>289</v>
      </c>
      <c r="B313" s="193">
        <v>2807</v>
      </c>
      <c r="C313" s="193">
        <v>1680</v>
      </c>
      <c r="D313" s="191">
        <f t="shared" si="9"/>
        <v>59.8503740648379</v>
      </c>
    </row>
    <row r="314" s="175" customFormat="1" ht="16.5" customHeight="1" spans="1:4">
      <c r="A314" s="195" t="s">
        <v>290</v>
      </c>
      <c r="B314" s="193"/>
      <c r="C314" s="193"/>
      <c r="D314" s="191" t="e">
        <f t="shared" si="9"/>
        <v>#DIV/0!</v>
      </c>
    </row>
    <row r="315" s="175" customFormat="1" ht="16.5" customHeight="1" spans="1:4">
      <c r="A315" s="195" t="s">
        <v>291</v>
      </c>
      <c r="B315" s="193">
        <v>2807</v>
      </c>
      <c r="C315" s="193">
        <v>1680</v>
      </c>
      <c r="D315" s="191">
        <f t="shared" si="9"/>
        <v>59.8503740648379</v>
      </c>
    </row>
    <row r="316" s="175" customFormat="1" ht="16.5" customHeight="1" spans="1:4">
      <c r="A316" s="192" t="s">
        <v>292</v>
      </c>
      <c r="B316" s="193">
        <v>93009</v>
      </c>
      <c r="C316" s="193">
        <v>111597</v>
      </c>
      <c r="D316" s="191">
        <f t="shared" si="9"/>
        <v>119.985162726188</v>
      </c>
    </row>
    <row r="317" s="175" customFormat="1" ht="16.5" customHeight="1" spans="1:4">
      <c r="A317" s="192" t="s">
        <v>293</v>
      </c>
      <c r="B317" s="193">
        <v>2080</v>
      </c>
      <c r="C317" s="193">
        <v>3967</v>
      </c>
      <c r="D317" s="191">
        <f t="shared" si="9"/>
        <v>190.721153846154</v>
      </c>
    </row>
    <row r="318" s="175" customFormat="1" ht="16.5" customHeight="1" spans="1:4">
      <c r="A318" s="195" t="s">
        <v>67</v>
      </c>
      <c r="B318" s="193">
        <v>1837</v>
      </c>
      <c r="C318" s="193">
        <v>3444</v>
      </c>
      <c r="D318" s="191">
        <f t="shared" si="9"/>
        <v>187.479586281981</v>
      </c>
    </row>
    <row r="319" s="175" customFormat="1" ht="16.5" customHeight="1" spans="1:4">
      <c r="A319" s="195" t="s">
        <v>68</v>
      </c>
      <c r="B319" s="193">
        <v>40</v>
      </c>
      <c r="C319" s="193"/>
      <c r="D319" s="191">
        <f t="shared" si="9"/>
        <v>0</v>
      </c>
    </row>
    <row r="320" s="175" customFormat="1" ht="16.5" customHeight="1" spans="1:4">
      <c r="A320" s="195" t="s">
        <v>294</v>
      </c>
      <c r="B320" s="193"/>
      <c r="C320" s="193"/>
      <c r="D320" s="191" t="e">
        <f t="shared" si="9"/>
        <v>#DIV/0!</v>
      </c>
    </row>
    <row r="321" s="175" customFormat="1" ht="16.5" customHeight="1" spans="1:4">
      <c r="A321" s="195" t="s">
        <v>295</v>
      </c>
      <c r="B321" s="193"/>
      <c r="C321" s="193">
        <v>5</v>
      </c>
      <c r="D321" s="191" t="e">
        <f t="shared" si="9"/>
        <v>#DIV/0!</v>
      </c>
    </row>
    <row r="322" s="175" customFormat="1" ht="16.5" customHeight="1" spans="1:4">
      <c r="A322" s="195" t="s">
        <v>296</v>
      </c>
      <c r="B322" s="193"/>
      <c r="C322" s="193">
        <v>30</v>
      </c>
      <c r="D322" s="191" t="e">
        <f t="shared" si="9"/>
        <v>#DIV/0!</v>
      </c>
    </row>
    <row r="323" s="175" customFormat="1" ht="16.5" customHeight="1" spans="1:4">
      <c r="A323" s="195" t="s">
        <v>297</v>
      </c>
      <c r="B323" s="193"/>
      <c r="C323" s="193">
        <v>160</v>
      </c>
      <c r="D323" s="191" t="e">
        <f t="shared" si="9"/>
        <v>#DIV/0!</v>
      </c>
    </row>
    <row r="324" s="175" customFormat="1" ht="16.5" customHeight="1" spans="1:4">
      <c r="A324" s="195" t="s">
        <v>298</v>
      </c>
      <c r="B324" s="193"/>
      <c r="C324" s="193">
        <v>5</v>
      </c>
      <c r="D324" s="191" t="e">
        <f t="shared" si="9"/>
        <v>#DIV/0!</v>
      </c>
    </row>
    <row r="325" s="175" customFormat="1" ht="16.5" customHeight="1" spans="1:4">
      <c r="A325" s="195" t="s">
        <v>299</v>
      </c>
      <c r="B325" s="193">
        <v>203</v>
      </c>
      <c r="C325" s="193">
        <v>323</v>
      </c>
      <c r="D325" s="191">
        <f t="shared" si="9"/>
        <v>159.113300492611</v>
      </c>
    </row>
    <row r="326" s="175" customFormat="1" ht="16.5" customHeight="1" spans="1:4">
      <c r="A326" s="192" t="s">
        <v>300</v>
      </c>
      <c r="B326" s="193">
        <v>1642</v>
      </c>
      <c r="C326" s="193">
        <v>1746</v>
      </c>
      <c r="D326" s="191">
        <f t="shared" si="9"/>
        <v>106.333739342266</v>
      </c>
    </row>
    <row r="327" s="175" customFormat="1" ht="16.5" customHeight="1" spans="1:4">
      <c r="A327" s="195" t="s">
        <v>67</v>
      </c>
      <c r="B327" s="193">
        <v>1127</v>
      </c>
      <c r="C327" s="193">
        <v>1362</v>
      </c>
      <c r="D327" s="191">
        <f t="shared" si="9"/>
        <v>120.851818988465</v>
      </c>
    </row>
    <row r="328" s="175" customFormat="1" ht="16.5" customHeight="1" spans="1:4">
      <c r="A328" s="195" t="s">
        <v>68</v>
      </c>
      <c r="B328" s="193"/>
      <c r="C328" s="193">
        <v>3</v>
      </c>
      <c r="D328" s="191" t="e">
        <f t="shared" si="9"/>
        <v>#DIV/0!</v>
      </c>
    </row>
    <row r="329" s="175" customFormat="1" ht="16.5" customHeight="1" spans="1:4">
      <c r="A329" s="195" t="s">
        <v>301</v>
      </c>
      <c r="B329" s="193">
        <v>65</v>
      </c>
      <c r="C329" s="193"/>
      <c r="D329" s="191">
        <f t="shared" si="9"/>
        <v>0</v>
      </c>
    </row>
    <row r="330" s="175" customFormat="1" ht="16.5" customHeight="1" spans="1:4">
      <c r="A330" s="195" t="s">
        <v>302</v>
      </c>
      <c r="B330" s="193">
        <v>226</v>
      </c>
      <c r="C330" s="193">
        <v>253</v>
      </c>
      <c r="D330" s="191">
        <f t="shared" si="9"/>
        <v>111.946902654867</v>
      </c>
    </row>
    <row r="331" s="175" customFormat="1" ht="16.5" customHeight="1" spans="1:4">
      <c r="A331" s="195" t="s">
        <v>303</v>
      </c>
      <c r="B331" s="193">
        <v>224</v>
      </c>
      <c r="C331" s="193">
        <v>128</v>
      </c>
      <c r="D331" s="191">
        <f t="shared" si="9"/>
        <v>57.1428571428571</v>
      </c>
    </row>
    <row r="332" s="175" customFormat="1" ht="16.5" customHeight="1" spans="1:4">
      <c r="A332" s="192" t="s">
        <v>304</v>
      </c>
      <c r="B332" s="193">
        <v>21305</v>
      </c>
      <c r="C332" s="193">
        <v>20446</v>
      </c>
      <c r="D332" s="191">
        <f t="shared" si="9"/>
        <v>95.968082609716</v>
      </c>
    </row>
    <row r="333" s="175" customFormat="1" ht="16.5" customHeight="1" spans="1:4">
      <c r="A333" s="195" t="s">
        <v>305</v>
      </c>
      <c r="B333" s="193">
        <v>5336</v>
      </c>
      <c r="C333" s="193">
        <v>10</v>
      </c>
      <c r="D333" s="191"/>
    </row>
    <row r="334" s="175" customFormat="1" ht="16.5" customHeight="1" spans="1:4">
      <c r="A334" s="195" t="s">
        <v>306</v>
      </c>
      <c r="B334" s="193">
        <v>15895</v>
      </c>
      <c r="C334" s="193">
        <v>20367</v>
      </c>
      <c r="D334" s="191">
        <f t="shared" si="9"/>
        <v>128.134633532557</v>
      </c>
    </row>
    <row r="335" s="175" customFormat="1" ht="16.5" customHeight="1" spans="1:4">
      <c r="A335" s="195" t="s">
        <v>307</v>
      </c>
      <c r="B335" s="193">
        <v>74</v>
      </c>
      <c r="C335" s="193">
        <v>69</v>
      </c>
      <c r="D335" s="191">
        <f t="shared" ref="D335:D403" si="10">C335/B335*100</f>
        <v>93.2432432432432</v>
      </c>
    </row>
    <row r="336" s="175" customFormat="1" ht="16.5" customHeight="1" spans="1:4">
      <c r="A336" s="192" t="s">
        <v>308</v>
      </c>
      <c r="B336" s="193">
        <v>5231</v>
      </c>
      <c r="C336" s="193">
        <v>5058</v>
      </c>
      <c r="D336" s="191">
        <f t="shared" si="10"/>
        <v>96.6927929650163</v>
      </c>
    </row>
    <row r="337" s="175" customFormat="1" ht="16.5" customHeight="1" spans="1:4">
      <c r="A337" s="195" t="s">
        <v>309</v>
      </c>
      <c r="B337" s="193">
        <v>86</v>
      </c>
      <c r="C337" s="193">
        <v>2</v>
      </c>
      <c r="D337" s="191">
        <f t="shared" si="10"/>
        <v>2.32558139534884</v>
      </c>
    </row>
    <row r="338" s="175" customFormat="1" ht="16.5" customHeight="1" spans="1:4">
      <c r="A338" s="195" t="s">
        <v>310</v>
      </c>
      <c r="B338" s="193"/>
      <c r="C338" s="193"/>
      <c r="D338" s="191" t="e">
        <f t="shared" si="10"/>
        <v>#DIV/0!</v>
      </c>
    </row>
    <row r="339" s="175" customFormat="1" ht="16.5" customHeight="1" spans="1:4">
      <c r="A339" s="195" t="s">
        <v>311</v>
      </c>
      <c r="B339" s="193">
        <v>60</v>
      </c>
      <c r="C339" s="193"/>
      <c r="D339" s="191">
        <f t="shared" si="10"/>
        <v>0</v>
      </c>
    </row>
    <row r="340" s="175" customFormat="1" ht="16.5" customHeight="1" spans="1:4">
      <c r="A340" s="195" t="s">
        <v>312</v>
      </c>
      <c r="B340" s="193">
        <v>2628</v>
      </c>
      <c r="C340" s="193">
        <v>2575</v>
      </c>
      <c r="D340" s="191">
        <f t="shared" si="10"/>
        <v>97.9832572298326</v>
      </c>
    </row>
    <row r="341" s="175" customFormat="1" ht="16.5" customHeight="1" spans="1:4">
      <c r="A341" s="195" t="s">
        <v>313</v>
      </c>
      <c r="B341" s="193">
        <v>2457</v>
      </c>
      <c r="C341" s="193">
        <v>2481</v>
      </c>
      <c r="D341" s="191">
        <f t="shared" si="10"/>
        <v>100.976800976801</v>
      </c>
    </row>
    <row r="342" s="175" customFormat="1" ht="16.5" customHeight="1" spans="1:4">
      <c r="A342" s="192" t="s">
        <v>314</v>
      </c>
      <c r="B342" s="193">
        <v>8941</v>
      </c>
      <c r="C342" s="193">
        <v>9179</v>
      </c>
      <c r="D342" s="191">
        <f t="shared" si="10"/>
        <v>102.661894642657</v>
      </c>
    </row>
    <row r="343" s="175" customFormat="1" ht="16.5" customHeight="1" spans="1:4">
      <c r="A343" s="195" t="s">
        <v>315</v>
      </c>
      <c r="B343" s="193">
        <v>627</v>
      </c>
      <c r="C343" s="193">
        <v>846</v>
      </c>
      <c r="D343" s="191">
        <f t="shared" si="10"/>
        <v>134.928229665072</v>
      </c>
    </row>
    <row r="344" s="175" customFormat="1" ht="16.5" customHeight="1" spans="1:4">
      <c r="A344" s="195" t="s">
        <v>316</v>
      </c>
      <c r="B344" s="193">
        <v>7410</v>
      </c>
      <c r="C344" s="193">
        <v>7193</v>
      </c>
      <c r="D344" s="191">
        <f t="shared" si="10"/>
        <v>97.0715249662618</v>
      </c>
    </row>
    <row r="345" s="175" customFormat="1" ht="16.5" customHeight="1" spans="1:4">
      <c r="A345" s="195" t="s">
        <v>317</v>
      </c>
      <c r="B345" s="193"/>
      <c r="C345" s="193"/>
      <c r="D345" s="191" t="e">
        <f t="shared" si="10"/>
        <v>#DIV/0!</v>
      </c>
    </row>
    <row r="346" s="175" customFormat="1" ht="16.5" customHeight="1" spans="1:4">
      <c r="A346" s="195" t="s">
        <v>318</v>
      </c>
      <c r="B346" s="193"/>
      <c r="C346" s="193"/>
      <c r="D346" s="191" t="e">
        <f t="shared" si="10"/>
        <v>#DIV/0!</v>
      </c>
    </row>
    <row r="347" s="175" customFormat="1" ht="16.5" customHeight="1" spans="1:4">
      <c r="A347" s="195" t="s">
        <v>319</v>
      </c>
      <c r="B347" s="193">
        <v>884</v>
      </c>
      <c r="C347" s="193">
        <v>1140</v>
      </c>
      <c r="D347" s="191">
        <f t="shared" si="10"/>
        <v>128.9592760181</v>
      </c>
    </row>
    <row r="348" s="175" customFormat="1" ht="16.5" customHeight="1" spans="1:4">
      <c r="A348" s="195" t="s">
        <v>320</v>
      </c>
      <c r="B348" s="193">
        <v>20</v>
      </c>
      <c r="C348" s="193"/>
      <c r="D348" s="191">
        <f t="shared" si="10"/>
        <v>0</v>
      </c>
    </row>
    <row r="349" s="175" customFormat="1" ht="16.5" customHeight="1" spans="1:4">
      <c r="A349" s="192" t="s">
        <v>321</v>
      </c>
      <c r="B349" s="193">
        <v>1370</v>
      </c>
      <c r="C349" s="193">
        <v>1258</v>
      </c>
      <c r="D349" s="191">
        <f t="shared" si="10"/>
        <v>91.8248175182482</v>
      </c>
    </row>
    <row r="350" s="175" customFormat="1" ht="16.5" customHeight="1" spans="1:4">
      <c r="A350" s="195" t="s">
        <v>322</v>
      </c>
      <c r="B350" s="193">
        <v>108</v>
      </c>
      <c r="C350" s="193">
        <v>196</v>
      </c>
      <c r="D350" s="191">
        <f t="shared" si="10"/>
        <v>181.481481481481</v>
      </c>
    </row>
    <row r="351" s="175" customFormat="1" ht="16.5" customHeight="1" spans="1:4">
      <c r="A351" s="195" t="s">
        <v>323</v>
      </c>
      <c r="B351" s="193">
        <v>461</v>
      </c>
      <c r="C351" s="193">
        <v>283</v>
      </c>
      <c r="D351" s="191">
        <f t="shared" si="10"/>
        <v>61.3882863340564</v>
      </c>
    </row>
    <row r="352" s="175" customFormat="1" ht="16.5" customHeight="1" spans="1:4">
      <c r="A352" s="195" t="s">
        <v>324</v>
      </c>
      <c r="B352" s="193">
        <v>25</v>
      </c>
      <c r="C352" s="193">
        <v>17</v>
      </c>
      <c r="D352" s="191">
        <f t="shared" si="10"/>
        <v>68</v>
      </c>
    </row>
    <row r="353" s="175" customFormat="1" ht="16.5" customHeight="1" spans="1:4">
      <c r="A353" s="195" t="s">
        <v>325</v>
      </c>
      <c r="B353" s="193"/>
      <c r="C353" s="193"/>
      <c r="D353" s="191" t="e">
        <f t="shared" si="10"/>
        <v>#DIV/0!</v>
      </c>
    </row>
    <row r="354" s="175" customFormat="1" ht="16.5" customHeight="1" spans="1:4">
      <c r="A354" s="195" t="s">
        <v>326</v>
      </c>
      <c r="B354" s="193">
        <v>420</v>
      </c>
      <c r="C354" s="193">
        <v>197</v>
      </c>
      <c r="D354" s="191">
        <f t="shared" si="10"/>
        <v>46.9047619047619</v>
      </c>
    </row>
    <row r="355" s="175" customFormat="1" ht="16.5" customHeight="1" spans="1:4">
      <c r="A355" s="195" t="s">
        <v>327</v>
      </c>
      <c r="B355" s="193">
        <v>356</v>
      </c>
      <c r="C355" s="193">
        <v>565</v>
      </c>
      <c r="D355" s="191">
        <f t="shared" si="10"/>
        <v>158.707865168539</v>
      </c>
    </row>
    <row r="356" s="175" customFormat="1" ht="16.5" customHeight="1" spans="1:4">
      <c r="A356" s="192" t="s">
        <v>328</v>
      </c>
      <c r="B356" s="193">
        <v>1254</v>
      </c>
      <c r="C356" s="193">
        <v>878</v>
      </c>
      <c r="D356" s="191">
        <f t="shared" si="10"/>
        <v>70.0159489633174</v>
      </c>
    </row>
    <row r="357" s="175" customFormat="1" ht="16.5" customHeight="1" spans="1:4">
      <c r="A357" s="195" t="s">
        <v>329</v>
      </c>
      <c r="B357" s="193">
        <v>800</v>
      </c>
      <c r="C357" s="193">
        <v>502</v>
      </c>
      <c r="D357" s="191">
        <f t="shared" si="10"/>
        <v>62.75</v>
      </c>
    </row>
    <row r="358" s="175" customFormat="1" ht="16.5" customHeight="1" spans="1:4">
      <c r="A358" s="195" t="s">
        <v>330</v>
      </c>
      <c r="B358" s="193">
        <v>314</v>
      </c>
      <c r="C358" s="193">
        <v>296</v>
      </c>
      <c r="D358" s="191">
        <f t="shared" si="10"/>
        <v>94.2675159235669</v>
      </c>
    </row>
    <row r="359" s="175" customFormat="1" ht="16.5" customHeight="1" spans="1:4">
      <c r="A359" s="195" t="s">
        <v>331</v>
      </c>
      <c r="B359" s="193">
        <v>140</v>
      </c>
      <c r="C359" s="193">
        <v>80</v>
      </c>
      <c r="D359" s="191">
        <f t="shared" si="10"/>
        <v>57.1428571428571</v>
      </c>
    </row>
    <row r="360" s="175" customFormat="1" ht="16.5" customHeight="1" spans="1:4">
      <c r="A360" s="192" t="s">
        <v>332</v>
      </c>
      <c r="B360" s="193">
        <v>2522</v>
      </c>
      <c r="C360" s="193">
        <v>3348</v>
      </c>
      <c r="D360" s="191">
        <f t="shared" si="10"/>
        <v>132.751784298176</v>
      </c>
    </row>
    <row r="361" s="175" customFormat="1" ht="16.5" customHeight="1" spans="1:4">
      <c r="A361" s="195" t="s">
        <v>67</v>
      </c>
      <c r="B361" s="193">
        <v>238</v>
      </c>
      <c r="C361" s="193">
        <v>227</v>
      </c>
      <c r="D361" s="191">
        <f t="shared" si="10"/>
        <v>95.3781512605042</v>
      </c>
    </row>
    <row r="362" s="175" customFormat="1" ht="16.5" customHeight="1" spans="1:4">
      <c r="A362" s="195" t="s">
        <v>68</v>
      </c>
      <c r="B362" s="193"/>
      <c r="C362" s="193"/>
      <c r="D362" s="191" t="e">
        <f t="shared" si="10"/>
        <v>#DIV/0!</v>
      </c>
    </row>
    <row r="363" s="175" customFormat="1" ht="16.5" customHeight="1" spans="1:4">
      <c r="A363" s="195" t="s">
        <v>333</v>
      </c>
      <c r="B363" s="193">
        <v>127</v>
      </c>
      <c r="C363" s="193">
        <v>106</v>
      </c>
      <c r="D363" s="191">
        <f t="shared" si="10"/>
        <v>83.4645669291339</v>
      </c>
    </row>
    <row r="364" s="175" customFormat="1" ht="16.5" customHeight="1" spans="1:4">
      <c r="A364" s="195" t="s">
        <v>334</v>
      </c>
      <c r="B364" s="193">
        <v>106</v>
      </c>
      <c r="C364" s="193">
        <v>140</v>
      </c>
      <c r="D364" s="191">
        <f t="shared" si="10"/>
        <v>132.075471698113</v>
      </c>
    </row>
    <row r="365" s="175" customFormat="1" ht="16.5" customHeight="1" spans="1:4">
      <c r="A365" s="195" t="s">
        <v>335</v>
      </c>
      <c r="B365" s="193">
        <v>1128</v>
      </c>
      <c r="C365" s="193">
        <v>1431</v>
      </c>
      <c r="D365" s="191">
        <f t="shared" si="10"/>
        <v>126.86170212766</v>
      </c>
    </row>
    <row r="366" s="175" customFormat="1" ht="16.5" customHeight="1" spans="1:4">
      <c r="A366" s="195" t="s">
        <v>336</v>
      </c>
      <c r="B366" s="193">
        <v>923</v>
      </c>
      <c r="C366" s="193">
        <v>1444</v>
      </c>
      <c r="D366" s="191">
        <f t="shared" si="10"/>
        <v>156.446370530878</v>
      </c>
    </row>
    <row r="367" s="175" customFormat="1" ht="16.5" customHeight="1" spans="1:4">
      <c r="A367" s="192" t="s">
        <v>337</v>
      </c>
      <c r="B367" s="193"/>
      <c r="C367" s="193"/>
      <c r="D367" s="191" t="e">
        <f t="shared" si="10"/>
        <v>#DIV/0!</v>
      </c>
    </row>
    <row r="368" s="175" customFormat="1" ht="16.5" customHeight="1" spans="1:4">
      <c r="A368" s="195" t="s">
        <v>338</v>
      </c>
      <c r="B368" s="193"/>
      <c r="C368" s="193"/>
      <c r="D368" s="191" t="e">
        <f t="shared" si="10"/>
        <v>#DIV/0!</v>
      </c>
    </row>
    <row r="369" s="175" customFormat="1" ht="16.5" customHeight="1" spans="1:4">
      <c r="A369" s="195" t="s">
        <v>339</v>
      </c>
      <c r="B369" s="193"/>
      <c r="C369" s="193"/>
      <c r="D369" s="191" t="e">
        <f t="shared" si="10"/>
        <v>#DIV/0!</v>
      </c>
    </row>
    <row r="370" s="175" customFormat="1" ht="16.5" customHeight="1" spans="1:4">
      <c r="A370" s="192" t="s">
        <v>340</v>
      </c>
      <c r="B370" s="193">
        <v>65</v>
      </c>
      <c r="C370" s="193">
        <v>1</v>
      </c>
      <c r="D370" s="191">
        <f t="shared" si="10"/>
        <v>1.53846153846154</v>
      </c>
    </row>
    <row r="371" s="175" customFormat="1" ht="16.5" customHeight="1" spans="1:4">
      <c r="A371" s="195" t="s">
        <v>67</v>
      </c>
      <c r="B371" s="193">
        <v>14</v>
      </c>
      <c r="C371" s="193">
        <v>1</v>
      </c>
      <c r="D371" s="191">
        <f t="shared" si="10"/>
        <v>7.14285714285714</v>
      </c>
    </row>
    <row r="372" s="175" customFormat="1" ht="16.5" customHeight="1" spans="1:4">
      <c r="A372" s="195" t="s">
        <v>341</v>
      </c>
      <c r="B372" s="193">
        <v>51</v>
      </c>
      <c r="C372" s="193"/>
      <c r="D372" s="191">
        <f t="shared" si="10"/>
        <v>0</v>
      </c>
    </row>
    <row r="373" s="175" customFormat="1" ht="16.5" customHeight="1" spans="1:4">
      <c r="A373" s="192" t="s">
        <v>342</v>
      </c>
      <c r="B373" s="193">
        <v>10626</v>
      </c>
      <c r="C373" s="193">
        <v>9576</v>
      </c>
      <c r="D373" s="191">
        <f t="shared" si="10"/>
        <v>90.1185770750988</v>
      </c>
    </row>
    <row r="374" s="175" customFormat="1" ht="16.5" customHeight="1" spans="1:4">
      <c r="A374" s="195" t="s">
        <v>343</v>
      </c>
      <c r="B374" s="193">
        <v>1661</v>
      </c>
      <c r="C374" s="193">
        <v>1476</v>
      </c>
      <c r="D374" s="191">
        <f t="shared" si="10"/>
        <v>88.8621312462372</v>
      </c>
    </row>
    <row r="375" s="175" customFormat="1" ht="16.5" customHeight="1" spans="1:4">
      <c r="A375" s="195" t="s">
        <v>344</v>
      </c>
      <c r="B375" s="193">
        <v>8965</v>
      </c>
      <c r="C375" s="193">
        <v>8100</v>
      </c>
      <c r="D375" s="191">
        <f t="shared" si="10"/>
        <v>90.3513664249861</v>
      </c>
    </row>
    <row r="376" s="175" customFormat="1" ht="16.5" customHeight="1" spans="1:4">
      <c r="A376" s="192" t="s">
        <v>345</v>
      </c>
      <c r="B376" s="193">
        <v>3003</v>
      </c>
      <c r="C376" s="193">
        <v>1600</v>
      </c>
      <c r="D376" s="191">
        <f t="shared" si="10"/>
        <v>53.2800532800533</v>
      </c>
    </row>
    <row r="377" s="175" customFormat="1" ht="16.5" customHeight="1" spans="1:4">
      <c r="A377" s="195" t="s">
        <v>346</v>
      </c>
      <c r="B377" s="193">
        <v>2500</v>
      </c>
      <c r="C377" s="193">
        <v>1400</v>
      </c>
      <c r="D377" s="191">
        <f t="shared" si="10"/>
        <v>56</v>
      </c>
    </row>
    <row r="378" s="175" customFormat="1" ht="16.5" customHeight="1" spans="1:4">
      <c r="A378" s="195" t="s">
        <v>347</v>
      </c>
      <c r="B378" s="193">
        <v>503</v>
      </c>
      <c r="C378" s="193">
        <v>200</v>
      </c>
      <c r="D378" s="191">
        <f t="shared" si="10"/>
        <v>39.7614314115308</v>
      </c>
    </row>
    <row r="379" s="175" customFormat="1" ht="16.5" customHeight="1" spans="1:4">
      <c r="A379" s="192" t="s">
        <v>348</v>
      </c>
      <c r="B379" s="193">
        <v>3352</v>
      </c>
      <c r="C379" s="193">
        <v>5573</v>
      </c>
      <c r="D379" s="191">
        <f t="shared" si="10"/>
        <v>166.258949880668</v>
      </c>
    </row>
    <row r="380" s="175" customFormat="1" ht="16.5" customHeight="1" spans="1:4">
      <c r="A380" s="195" t="s">
        <v>349</v>
      </c>
      <c r="B380" s="193"/>
      <c r="C380" s="193"/>
      <c r="D380" s="191" t="e">
        <f t="shared" si="10"/>
        <v>#DIV/0!</v>
      </c>
    </row>
    <row r="381" s="175" customFormat="1" ht="16.5" customHeight="1" spans="1:4">
      <c r="A381" s="195" t="s">
        <v>350</v>
      </c>
      <c r="B381" s="193">
        <v>3352</v>
      </c>
      <c r="C381" s="193">
        <v>5573</v>
      </c>
      <c r="D381" s="191">
        <f t="shared" si="10"/>
        <v>166.258949880668</v>
      </c>
    </row>
    <row r="382" s="175" customFormat="1" ht="16.5" customHeight="1" spans="1:4">
      <c r="A382" s="192" t="s">
        <v>351</v>
      </c>
      <c r="B382" s="193">
        <v>49</v>
      </c>
      <c r="C382" s="193">
        <v>49</v>
      </c>
      <c r="D382" s="191">
        <f t="shared" si="10"/>
        <v>100</v>
      </c>
    </row>
    <row r="383" s="175" customFormat="1" ht="16.5" customHeight="1" spans="1:4">
      <c r="A383" s="195" t="s">
        <v>352</v>
      </c>
      <c r="B383" s="193">
        <v>49</v>
      </c>
      <c r="C383" s="193">
        <v>49</v>
      </c>
      <c r="D383" s="191">
        <f t="shared" si="10"/>
        <v>100</v>
      </c>
    </row>
    <row r="384" s="175" customFormat="1" ht="16.5" customHeight="1" spans="1:4">
      <c r="A384" s="192" t="s">
        <v>353</v>
      </c>
      <c r="B384" s="193">
        <v>25076</v>
      </c>
      <c r="C384" s="193">
        <v>41755</v>
      </c>
      <c r="D384" s="191">
        <f t="shared" si="10"/>
        <v>166.513798053916</v>
      </c>
    </row>
    <row r="385" s="175" customFormat="1" ht="16.5" customHeight="1" spans="1:4">
      <c r="A385" s="195" t="s">
        <v>354</v>
      </c>
      <c r="B385" s="193">
        <v>38</v>
      </c>
      <c r="C385" s="193">
        <v>17451</v>
      </c>
      <c r="D385" s="191">
        <f t="shared" si="10"/>
        <v>45923.6842105263</v>
      </c>
    </row>
    <row r="386" s="175" customFormat="1" ht="16.5" customHeight="1" spans="1:4">
      <c r="A386" s="195" t="s">
        <v>355</v>
      </c>
      <c r="B386" s="193">
        <v>25038</v>
      </c>
      <c r="C386" s="193">
        <v>24304</v>
      </c>
      <c r="D386" s="191">
        <f t="shared" si="10"/>
        <v>97.0684559469606</v>
      </c>
    </row>
    <row r="387" s="175" customFormat="1" ht="16.5" customHeight="1" spans="1:4">
      <c r="A387" s="195" t="s">
        <v>356</v>
      </c>
      <c r="B387" s="193"/>
      <c r="C387" s="193"/>
      <c r="D387" s="191" t="e">
        <f t="shared" si="10"/>
        <v>#DIV/0!</v>
      </c>
    </row>
    <row r="388" s="175" customFormat="1" ht="16.5" customHeight="1" spans="1:4">
      <c r="A388" s="192" t="s">
        <v>357</v>
      </c>
      <c r="B388" s="193">
        <v>45</v>
      </c>
      <c r="C388" s="193"/>
      <c r="D388" s="191">
        <f t="shared" si="10"/>
        <v>0</v>
      </c>
    </row>
    <row r="389" s="175" customFormat="1" ht="16.5" customHeight="1" spans="1:4">
      <c r="A389" s="195" t="s">
        <v>358</v>
      </c>
      <c r="B389" s="193">
        <v>45</v>
      </c>
      <c r="C389" s="193"/>
      <c r="D389" s="191">
        <f t="shared" si="10"/>
        <v>0</v>
      </c>
    </row>
    <row r="390" s="175" customFormat="1" ht="16.5" customHeight="1" spans="1:4">
      <c r="A390" s="192" t="s">
        <v>359</v>
      </c>
      <c r="B390" s="193">
        <v>1844</v>
      </c>
      <c r="C390" s="193">
        <v>286</v>
      </c>
      <c r="D390" s="191">
        <f t="shared" si="10"/>
        <v>15.5097613882863</v>
      </c>
    </row>
    <row r="391" s="175" customFormat="1" ht="16.5" customHeight="1" spans="1:4">
      <c r="A391" s="195" t="s">
        <v>67</v>
      </c>
      <c r="B391" s="193">
        <v>395</v>
      </c>
      <c r="C391" s="193">
        <v>69</v>
      </c>
      <c r="D391" s="191">
        <f t="shared" si="10"/>
        <v>17.4683544303797</v>
      </c>
    </row>
    <row r="392" s="175" customFormat="1" ht="16.5" customHeight="1" spans="1:4">
      <c r="A392" s="195" t="s">
        <v>360</v>
      </c>
      <c r="B392" s="193">
        <v>1449</v>
      </c>
      <c r="C392" s="193">
        <v>217</v>
      </c>
      <c r="D392" s="191">
        <f t="shared" si="10"/>
        <v>14.975845410628</v>
      </c>
    </row>
    <row r="393" s="175" customFormat="1" ht="16.5" customHeight="1" spans="1:4">
      <c r="A393" s="192" t="s">
        <v>361</v>
      </c>
      <c r="B393" s="193">
        <v>2350</v>
      </c>
      <c r="C393" s="193"/>
      <c r="D393" s="191">
        <f t="shared" si="10"/>
        <v>0</v>
      </c>
    </row>
    <row r="394" s="175" customFormat="1" ht="16.5" customHeight="1" spans="1:4">
      <c r="A394" s="195" t="s">
        <v>362</v>
      </c>
      <c r="B394" s="193">
        <v>2350</v>
      </c>
      <c r="C394" s="193"/>
      <c r="D394" s="191">
        <f t="shared" si="10"/>
        <v>0</v>
      </c>
    </row>
    <row r="395" s="175" customFormat="1" ht="16.5" customHeight="1" spans="1:4">
      <c r="A395" s="192" t="s">
        <v>363</v>
      </c>
      <c r="B395" s="193">
        <v>2254</v>
      </c>
      <c r="C395" s="193">
        <v>6877</v>
      </c>
      <c r="D395" s="191">
        <f t="shared" si="10"/>
        <v>305.102040816327</v>
      </c>
    </row>
    <row r="396" s="175" customFormat="1" ht="16.5" customHeight="1" spans="1:4">
      <c r="A396" s="195" t="s">
        <v>364</v>
      </c>
      <c r="B396" s="193">
        <v>2254</v>
      </c>
      <c r="C396" s="193">
        <v>6877</v>
      </c>
      <c r="D396" s="191">
        <f t="shared" si="10"/>
        <v>305.102040816327</v>
      </c>
    </row>
    <row r="397" s="175" customFormat="1" ht="16.5" customHeight="1" spans="1:4">
      <c r="A397" s="192" t="s">
        <v>365</v>
      </c>
      <c r="B397" s="193">
        <v>98251</v>
      </c>
      <c r="C397" s="193">
        <v>86751</v>
      </c>
      <c r="D397" s="191">
        <f t="shared" si="10"/>
        <v>88.2952845263661</v>
      </c>
    </row>
    <row r="398" s="175" customFormat="1" ht="16.5" customHeight="1" spans="1:4">
      <c r="A398" s="192" t="s">
        <v>366</v>
      </c>
      <c r="B398" s="193">
        <v>1696</v>
      </c>
      <c r="C398" s="193">
        <v>1635</v>
      </c>
      <c r="D398" s="191">
        <f t="shared" si="10"/>
        <v>96.4033018867924</v>
      </c>
    </row>
    <row r="399" s="175" customFormat="1" ht="16.5" customHeight="1" spans="1:4">
      <c r="A399" s="195" t="s">
        <v>67</v>
      </c>
      <c r="B399" s="193">
        <v>1058</v>
      </c>
      <c r="C399" s="193">
        <v>1069</v>
      </c>
      <c r="D399" s="191">
        <f t="shared" ref="D399:D437" si="11">C399/B399*100</f>
        <v>101.039697542533</v>
      </c>
    </row>
    <row r="400" s="175" customFormat="1" ht="16.5" customHeight="1" spans="1:4">
      <c r="A400" s="195" t="s">
        <v>68</v>
      </c>
      <c r="B400" s="193"/>
      <c r="C400" s="193"/>
      <c r="D400" s="191" t="e">
        <f t="shared" si="11"/>
        <v>#DIV/0!</v>
      </c>
    </row>
    <row r="401" s="175" customFormat="1" ht="16.5" customHeight="1" spans="1:4">
      <c r="A401" s="195" t="s">
        <v>367</v>
      </c>
      <c r="B401" s="193">
        <v>638</v>
      </c>
      <c r="C401" s="193">
        <v>566</v>
      </c>
      <c r="D401" s="191">
        <f t="shared" si="11"/>
        <v>88.7147335423197</v>
      </c>
    </row>
    <row r="402" s="175" customFormat="1" ht="16.5" customHeight="1" spans="1:4">
      <c r="A402" s="192" t="s">
        <v>368</v>
      </c>
      <c r="B402" s="193">
        <v>3828</v>
      </c>
      <c r="C402" s="193">
        <v>2441</v>
      </c>
      <c r="D402" s="191">
        <f t="shared" si="11"/>
        <v>63.7669801462905</v>
      </c>
    </row>
    <row r="403" s="175" customFormat="1" ht="16.5" customHeight="1" spans="1:4">
      <c r="A403" s="195" t="s">
        <v>369</v>
      </c>
      <c r="B403" s="193">
        <v>2750</v>
      </c>
      <c r="C403" s="193">
        <v>1190</v>
      </c>
      <c r="D403" s="191">
        <f t="shared" si="11"/>
        <v>43.2727272727273</v>
      </c>
    </row>
    <row r="404" s="175" customFormat="1" ht="16.5" customHeight="1" spans="1:4">
      <c r="A404" s="195" t="s">
        <v>370</v>
      </c>
      <c r="B404" s="193">
        <v>200</v>
      </c>
      <c r="C404" s="193">
        <v>50</v>
      </c>
      <c r="D404" s="191">
        <f t="shared" si="11"/>
        <v>25</v>
      </c>
    </row>
    <row r="405" s="175" customFormat="1" ht="16.5" customHeight="1" spans="1:4">
      <c r="A405" s="195" t="s">
        <v>371</v>
      </c>
      <c r="B405" s="193">
        <v>178</v>
      </c>
      <c r="C405" s="193">
        <v>183</v>
      </c>
      <c r="D405" s="191">
        <f t="shared" si="11"/>
        <v>102.808988764045</v>
      </c>
    </row>
    <row r="406" s="175" customFormat="1" ht="16.5" customHeight="1" spans="1:4">
      <c r="A406" s="195" t="s">
        <v>372</v>
      </c>
      <c r="B406" s="193"/>
      <c r="C406" s="193"/>
      <c r="D406" s="191" t="e">
        <f t="shared" si="11"/>
        <v>#DIV/0!</v>
      </c>
    </row>
    <row r="407" s="175" customFormat="1" ht="16.5" customHeight="1" spans="1:4">
      <c r="A407" s="195" t="s">
        <v>373</v>
      </c>
      <c r="B407" s="193">
        <v>700</v>
      </c>
      <c r="C407" s="193">
        <v>1018</v>
      </c>
      <c r="D407" s="191">
        <f t="shared" si="11"/>
        <v>145.428571428571</v>
      </c>
    </row>
    <row r="408" s="175" customFormat="1" ht="16.5" customHeight="1" spans="1:4">
      <c r="A408" s="192" t="s">
        <v>374</v>
      </c>
      <c r="B408" s="193">
        <v>5619</v>
      </c>
      <c r="C408" s="193">
        <v>6369</v>
      </c>
      <c r="D408" s="191">
        <f t="shared" si="11"/>
        <v>113.347570742125</v>
      </c>
    </row>
    <row r="409" s="175" customFormat="1" ht="16.5" customHeight="1" spans="1:4">
      <c r="A409" s="195" t="s">
        <v>375</v>
      </c>
      <c r="B409" s="193">
        <v>3981</v>
      </c>
      <c r="C409" s="193">
        <v>4838</v>
      </c>
      <c r="D409" s="191">
        <f t="shared" si="11"/>
        <v>121.527254458679</v>
      </c>
    </row>
    <row r="410" s="175" customFormat="1" ht="16.5" customHeight="1" spans="1:4">
      <c r="A410" s="195" t="s">
        <v>376</v>
      </c>
      <c r="B410" s="193">
        <v>1638</v>
      </c>
      <c r="C410" s="193">
        <v>1531</v>
      </c>
      <c r="D410" s="191">
        <f t="shared" si="11"/>
        <v>93.4676434676435</v>
      </c>
    </row>
    <row r="411" s="175" customFormat="1" ht="16.5" customHeight="1" spans="1:4">
      <c r="A411" s="192" t="s">
        <v>377</v>
      </c>
      <c r="B411" s="193">
        <v>16652</v>
      </c>
      <c r="C411" s="193">
        <v>10946</v>
      </c>
      <c r="D411" s="191">
        <f t="shared" si="11"/>
        <v>65.7338457842902</v>
      </c>
    </row>
    <row r="412" s="175" customFormat="1" ht="16.5" customHeight="1" spans="1:4">
      <c r="A412" s="195" t="s">
        <v>378</v>
      </c>
      <c r="B412" s="193">
        <v>817</v>
      </c>
      <c r="C412" s="193">
        <v>826</v>
      </c>
      <c r="D412" s="191">
        <f t="shared" si="11"/>
        <v>101.101591187271</v>
      </c>
    </row>
    <row r="413" s="175" customFormat="1" ht="16.5" customHeight="1" spans="1:4">
      <c r="A413" s="195" t="s">
        <v>379</v>
      </c>
      <c r="B413" s="193">
        <v>715</v>
      </c>
      <c r="C413" s="193">
        <v>574</v>
      </c>
      <c r="D413" s="191">
        <f t="shared" si="11"/>
        <v>80.2797202797203</v>
      </c>
    </row>
    <row r="414" s="175" customFormat="1" ht="16.5" customHeight="1" spans="1:4">
      <c r="A414" s="195" t="s">
        <v>380</v>
      </c>
      <c r="B414" s="193">
        <v>2497</v>
      </c>
      <c r="C414" s="193">
        <v>1309</v>
      </c>
      <c r="D414" s="191">
        <f t="shared" si="11"/>
        <v>52.4229074889868</v>
      </c>
    </row>
    <row r="415" s="175" customFormat="1" ht="16.5" customHeight="1" spans="1:4">
      <c r="A415" s="195" t="s">
        <v>381</v>
      </c>
      <c r="B415" s="193">
        <v>5</v>
      </c>
      <c r="C415" s="193">
        <v>5</v>
      </c>
      <c r="D415" s="191">
        <f t="shared" si="11"/>
        <v>100</v>
      </c>
    </row>
    <row r="416" s="175" customFormat="1" ht="16.5" customHeight="1" spans="1:4">
      <c r="A416" s="195" t="s">
        <v>382</v>
      </c>
      <c r="B416" s="193">
        <v>8276</v>
      </c>
      <c r="C416" s="193">
        <v>7309</v>
      </c>
      <c r="D416" s="191">
        <f t="shared" si="11"/>
        <v>88.3156114064766</v>
      </c>
    </row>
    <row r="417" s="175" customFormat="1" ht="16.5" customHeight="1" spans="1:4">
      <c r="A417" s="195" t="s">
        <v>383</v>
      </c>
      <c r="B417" s="193">
        <v>230</v>
      </c>
      <c r="C417" s="193">
        <v>223</v>
      </c>
      <c r="D417" s="191">
        <f t="shared" si="11"/>
        <v>96.9565217391304</v>
      </c>
    </row>
    <row r="418" s="175" customFormat="1" ht="16.5" customHeight="1" spans="1:4">
      <c r="A418" s="195" t="s">
        <v>384</v>
      </c>
      <c r="B418" s="193">
        <v>1843</v>
      </c>
      <c r="C418" s="193">
        <v>45</v>
      </c>
      <c r="D418" s="191">
        <f t="shared" si="11"/>
        <v>2.44167118827998</v>
      </c>
    </row>
    <row r="419" s="175" customFormat="1" ht="16.5" customHeight="1" spans="1:4">
      <c r="A419" s="195" t="s">
        <v>385</v>
      </c>
      <c r="B419" s="193">
        <v>2269</v>
      </c>
      <c r="C419" s="193">
        <v>655</v>
      </c>
      <c r="D419" s="191">
        <f t="shared" si="11"/>
        <v>28.8673424416042</v>
      </c>
    </row>
    <row r="420" s="175" customFormat="1" ht="16.5" customHeight="1" spans="1:4">
      <c r="A420" s="192" t="s">
        <v>386</v>
      </c>
      <c r="B420" s="193">
        <v>240</v>
      </c>
      <c r="C420" s="193">
        <v>145</v>
      </c>
      <c r="D420" s="191">
        <f t="shared" si="11"/>
        <v>60.4166666666667</v>
      </c>
    </row>
    <row r="421" s="175" customFormat="1" ht="16.5" customHeight="1" spans="1:4">
      <c r="A421" s="195" t="s">
        <v>387</v>
      </c>
      <c r="B421" s="193">
        <v>240</v>
      </c>
      <c r="C421" s="193">
        <v>145</v>
      </c>
      <c r="D421" s="191">
        <f t="shared" si="11"/>
        <v>60.4166666666667</v>
      </c>
    </row>
    <row r="422" s="175" customFormat="1" ht="16.5" customHeight="1" spans="1:4">
      <c r="A422" s="192" t="s">
        <v>388</v>
      </c>
      <c r="B422" s="193">
        <v>2160</v>
      </c>
      <c r="C422" s="193">
        <v>4647</v>
      </c>
      <c r="D422" s="191">
        <f t="shared" si="11"/>
        <v>215.138888888889</v>
      </c>
    </row>
    <row r="423" s="175" customFormat="1" ht="16.5" customHeight="1" spans="1:4">
      <c r="A423" s="195" t="s">
        <v>389</v>
      </c>
      <c r="B423" s="193"/>
      <c r="C423" s="193">
        <v>60</v>
      </c>
      <c r="D423" s="191" t="e">
        <f t="shared" si="11"/>
        <v>#DIV/0!</v>
      </c>
    </row>
    <row r="424" s="175" customFormat="1" ht="16.5" customHeight="1" spans="1:4">
      <c r="A424" s="195" t="s">
        <v>390</v>
      </c>
      <c r="B424" s="193">
        <v>1134</v>
      </c>
      <c r="C424" s="193">
        <v>3415</v>
      </c>
      <c r="D424" s="191">
        <f t="shared" si="11"/>
        <v>301.146384479718</v>
      </c>
    </row>
    <row r="425" s="175" customFormat="1" ht="16.5" customHeight="1" spans="1:4">
      <c r="A425" s="195" t="s">
        <v>391</v>
      </c>
      <c r="B425" s="193">
        <v>1026</v>
      </c>
      <c r="C425" s="193">
        <v>1172</v>
      </c>
      <c r="D425" s="191">
        <f t="shared" si="11"/>
        <v>114.230019493177</v>
      </c>
    </row>
    <row r="426" s="175" customFormat="1" ht="16.5" customHeight="1" spans="1:4">
      <c r="A426" s="192" t="s">
        <v>392</v>
      </c>
      <c r="B426" s="193"/>
      <c r="C426" s="193"/>
      <c r="D426" s="191" t="e">
        <f t="shared" si="11"/>
        <v>#DIV/0!</v>
      </c>
    </row>
    <row r="427" s="175" customFormat="1" ht="16.5" customHeight="1" spans="1:4">
      <c r="A427" s="196" t="s">
        <v>67</v>
      </c>
      <c r="B427" s="193"/>
      <c r="C427" s="193"/>
      <c r="D427" s="191" t="e">
        <f t="shared" si="11"/>
        <v>#DIV/0!</v>
      </c>
    </row>
    <row r="428" s="175" customFormat="1" ht="16.5" customHeight="1" spans="1:4">
      <c r="A428" s="195" t="s">
        <v>68</v>
      </c>
      <c r="B428" s="193"/>
      <c r="C428" s="193"/>
      <c r="D428" s="191" t="e">
        <f t="shared" si="11"/>
        <v>#DIV/0!</v>
      </c>
    </row>
    <row r="429" s="175" customFormat="1" ht="16.5" customHeight="1" spans="1:4">
      <c r="A429" s="195" t="s">
        <v>393</v>
      </c>
      <c r="B429" s="193"/>
      <c r="C429" s="193"/>
      <c r="D429" s="191" t="e">
        <f t="shared" si="11"/>
        <v>#DIV/0!</v>
      </c>
    </row>
    <row r="430" s="175" customFormat="1" ht="16.5" customHeight="1" spans="1:4">
      <c r="A430" s="195" t="s">
        <v>394</v>
      </c>
      <c r="B430" s="193"/>
      <c r="C430" s="193"/>
      <c r="D430" s="191" t="e">
        <f t="shared" si="11"/>
        <v>#DIV/0!</v>
      </c>
    </row>
    <row r="431" s="175" customFormat="1" ht="16.5" customHeight="1" spans="1:4">
      <c r="A431" s="192" t="s">
        <v>395</v>
      </c>
      <c r="B431" s="193">
        <v>1710</v>
      </c>
      <c r="C431" s="193">
        <v>565</v>
      </c>
      <c r="D431" s="191">
        <f t="shared" si="11"/>
        <v>33.0409356725146</v>
      </c>
    </row>
    <row r="432" s="175" customFormat="1" ht="16.5" customHeight="1" spans="1:4">
      <c r="A432" s="195" t="s">
        <v>396</v>
      </c>
      <c r="B432" s="193"/>
      <c r="C432" s="193">
        <v>19</v>
      </c>
      <c r="D432" s="191" t="e">
        <f t="shared" si="11"/>
        <v>#DIV/0!</v>
      </c>
    </row>
    <row r="433" s="175" customFormat="1" ht="16.5" customHeight="1" spans="1:4">
      <c r="A433" s="195" t="s">
        <v>397</v>
      </c>
      <c r="B433" s="193"/>
      <c r="C433" s="193">
        <v>375</v>
      </c>
      <c r="D433" s="191" t="e">
        <f t="shared" si="11"/>
        <v>#DIV/0!</v>
      </c>
    </row>
    <row r="434" s="175" customFormat="1" ht="16.5" customHeight="1" spans="1:4">
      <c r="A434" s="195" t="s">
        <v>398</v>
      </c>
      <c r="B434" s="193">
        <v>1520</v>
      </c>
      <c r="C434" s="193">
        <v>170</v>
      </c>
      <c r="D434" s="191">
        <f t="shared" si="11"/>
        <v>11.1842105263158</v>
      </c>
    </row>
    <row r="435" s="175" customFormat="1" ht="16.5" customHeight="1" spans="1:4">
      <c r="A435" s="195" t="s">
        <v>399</v>
      </c>
      <c r="B435" s="193">
        <v>190</v>
      </c>
      <c r="C435" s="193">
        <v>1</v>
      </c>
      <c r="D435" s="191">
        <f t="shared" si="11"/>
        <v>0.526315789473684</v>
      </c>
    </row>
    <row r="436" s="175" customFormat="1" ht="16.5" customHeight="1" spans="1:4">
      <c r="A436" s="192" t="s">
        <v>400</v>
      </c>
      <c r="B436" s="193">
        <v>57532</v>
      </c>
      <c r="C436" s="193">
        <v>55527</v>
      </c>
      <c r="D436" s="191">
        <f t="shared" si="11"/>
        <v>96.5149829660015</v>
      </c>
    </row>
    <row r="437" s="175" customFormat="1" ht="16.5" customHeight="1" spans="1:4">
      <c r="A437" s="195" t="s">
        <v>401</v>
      </c>
      <c r="B437" s="193">
        <v>10</v>
      </c>
      <c r="C437" s="193">
        <v>437</v>
      </c>
      <c r="D437" s="191">
        <f t="shared" si="11"/>
        <v>4370</v>
      </c>
    </row>
    <row r="438" s="175" customFormat="1" ht="16.5" customHeight="1" spans="1:4">
      <c r="A438" s="195" t="s">
        <v>402</v>
      </c>
      <c r="D438" s="191">
        <f>C438/B439*100</f>
        <v>0</v>
      </c>
    </row>
    <row r="439" s="175" customFormat="1" ht="16.5" customHeight="1" spans="1:4">
      <c r="A439" s="195" t="s">
        <v>403</v>
      </c>
      <c r="B439" s="193">
        <v>57522</v>
      </c>
      <c r="C439" s="193">
        <v>55090</v>
      </c>
      <c r="D439" s="191">
        <f>C439/B439*100</f>
        <v>95.7720524321129</v>
      </c>
    </row>
    <row r="440" s="175" customFormat="1" ht="16.5" customHeight="1" spans="1:4">
      <c r="A440" s="192" t="s">
        <v>404</v>
      </c>
      <c r="B440" s="193">
        <v>4797</v>
      </c>
      <c r="C440" s="193">
        <v>3762</v>
      </c>
      <c r="D440" s="191">
        <f>C440/B440*100</f>
        <v>78.4240150093809</v>
      </c>
    </row>
    <row r="441" s="175" customFormat="1" ht="16.5" customHeight="1" spans="1:4">
      <c r="A441" s="195" t="s">
        <v>405</v>
      </c>
      <c r="B441" s="193">
        <v>2509</v>
      </c>
      <c r="C441" s="193">
        <v>2131</v>
      </c>
      <c r="D441" s="191">
        <f>C441/B441*100</f>
        <v>84.9342367477082</v>
      </c>
    </row>
    <row r="442" s="175" customFormat="1" ht="16.5" customHeight="1" spans="1:4">
      <c r="A442" s="195" t="s">
        <v>406</v>
      </c>
      <c r="B442" s="193">
        <v>12</v>
      </c>
      <c r="C442" s="193">
        <v>58</v>
      </c>
      <c r="D442" s="191">
        <f>C442/B442*100</f>
        <v>483.333333333333</v>
      </c>
    </row>
    <row r="443" s="175" customFormat="1" ht="16.5" customHeight="1" spans="1:4">
      <c r="A443" s="195" t="s">
        <v>407</v>
      </c>
      <c r="B443" s="193">
        <v>2276</v>
      </c>
      <c r="C443" s="193">
        <v>1573</v>
      </c>
      <c r="D443" s="191">
        <f t="shared" ref="D443:D476" si="12">C443/B443*100</f>
        <v>69.1124780316345</v>
      </c>
    </row>
    <row r="444" s="175" customFormat="1" ht="16.5" customHeight="1" spans="1:4">
      <c r="A444" s="192" t="s">
        <v>408</v>
      </c>
      <c r="B444" s="193">
        <v>337</v>
      </c>
      <c r="C444" s="193">
        <v>495</v>
      </c>
      <c r="D444" s="191">
        <f t="shared" si="12"/>
        <v>146.884272997033</v>
      </c>
    </row>
    <row r="445" s="175" customFormat="1" ht="16.5" customHeight="1" spans="1:4">
      <c r="A445" s="195" t="s">
        <v>409</v>
      </c>
      <c r="B445" s="193">
        <v>337</v>
      </c>
      <c r="C445" s="193">
        <v>495</v>
      </c>
      <c r="D445" s="191">
        <f t="shared" si="12"/>
        <v>146.884272997033</v>
      </c>
    </row>
    <row r="446" s="175" customFormat="1" ht="16.5" customHeight="1" spans="1:4">
      <c r="A446" s="192" t="s">
        <v>410</v>
      </c>
      <c r="B446" s="193">
        <v>1289</v>
      </c>
      <c r="C446" s="193">
        <v>73</v>
      </c>
      <c r="D446" s="191">
        <f t="shared" si="12"/>
        <v>5.6633048875097</v>
      </c>
    </row>
    <row r="447" s="175" customFormat="1" ht="16.5" customHeight="1" spans="1:4">
      <c r="A447" s="195" t="s">
        <v>67</v>
      </c>
      <c r="B447" s="193">
        <v>1045</v>
      </c>
      <c r="C447" s="193"/>
      <c r="D447" s="191">
        <f t="shared" si="12"/>
        <v>0</v>
      </c>
    </row>
    <row r="448" s="175" customFormat="1" ht="16.5" customHeight="1" spans="1:4">
      <c r="A448" s="195" t="s">
        <v>411</v>
      </c>
      <c r="B448" s="193">
        <v>20</v>
      </c>
      <c r="C448" s="193"/>
      <c r="D448" s="191">
        <f t="shared" si="12"/>
        <v>0</v>
      </c>
    </row>
    <row r="449" s="175" customFormat="1" ht="16.5" customHeight="1" spans="1:4">
      <c r="A449" s="195" t="s">
        <v>412</v>
      </c>
      <c r="B449" s="193">
        <v>224</v>
      </c>
      <c r="C449" s="193">
        <v>73</v>
      </c>
      <c r="D449" s="191">
        <f t="shared" si="12"/>
        <v>32.5892857142857</v>
      </c>
    </row>
    <row r="450" s="175" customFormat="1" ht="16.5" customHeight="1" spans="1:4">
      <c r="A450" s="192" t="s">
        <v>413</v>
      </c>
      <c r="B450" s="193">
        <v>2391</v>
      </c>
      <c r="C450" s="193">
        <v>146</v>
      </c>
      <c r="D450" s="191">
        <f t="shared" si="12"/>
        <v>6.10623170221665</v>
      </c>
    </row>
    <row r="451" s="175" customFormat="1" ht="16.5" customHeight="1" spans="1:4">
      <c r="A451" s="195" t="s">
        <v>414</v>
      </c>
      <c r="B451" s="193">
        <v>2391</v>
      </c>
      <c r="C451" s="193">
        <v>146</v>
      </c>
      <c r="D451" s="191">
        <f t="shared" si="12"/>
        <v>6.10623170221665</v>
      </c>
    </row>
    <row r="452" s="175" customFormat="1" ht="16.5" customHeight="1" spans="1:4">
      <c r="A452" s="192" t="s">
        <v>415</v>
      </c>
      <c r="B452" s="193">
        <v>8591</v>
      </c>
      <c r="C452" s="193">
        <v>17198</v>
      </c>
      <c r="D452" s="191">
        <f t="shared" si="12"/>
        <v>200.186241415435</v>
      </c>
    </row>
    <row r="453" s="175" customFormat="1" ht="16.5" customHeight="1" spans="1:4">
      <c r="A453" s="192" t="s">
        <v>416</v>
      </c>
      <c r="B453" s="193">
        <v>1872</v>
      </c>
      <c r="C453" s="193">
        <v>1681</v>
      </c>
      <c r="D453" s="191">
        <f t="shared" si="12"/>
        <v>89.7970085470085</v>
      </c>
    </row>
    <row r="454" s="175" customFormat="1" ht="16.5" customHeight="1" spans="1:4">
      <c r="A454" s="195" t="s">
        <v>67</v>
      </c>
      <c r="B454" s="193">
        <v>952</v>
      </c>
      <c r="C454" s="193">
        <v>895</v>
      </c>
      <c r="D454" s="191">
        <f t="shared" si="12"/>
        <v>94.0126050420168</v>
      </c>
    </row>
    <row r="455" s="175" customFormat="1" ht="16.5" customHeight="1" spans="1:4">
      <c r="A455" s="195" t="s">
        <v>417</v>
      </c>
      <c r="B455" s="193">
        <v>920</v>
      </c>
      <c r="C455" s="193">
        <v>786</v>
      </c>
      <c r="D455" s="191">
        <f t="shared" si="12"/>
        <v>85.4347826086956</v>
      </c>
    </row>
    <row r="456" s="175" customFormat="1" ht="16.5" customHeight="1" spans="1:4">
      <c r="A456" s="192" t="s">
        <v>418</v>
      </c>
      <c r="B456" s="193">
        <v>120</v>
      </c>
      <c r="C456" s="193">
        <v>120</v>
      </c>
      <c r="D456" s="191">
        <f t="shared" si="12"/>
        <v>100</v>
      </c>
    </row>
    <row r="457" s="175" customFormat="1" ht="16.5" customHeight="1" spans="1:4">
      <c r="A457" s="195" t="s">
        <v>419</v>
      </c>
      <c r="B457" s="193">
        <v>120</v>
      </c>
      <c r="C457" s="193">
        <v>120</v>
      </c>
      <c r="D457" s="191">
        <f t="shared" si="12"/>
        <v>100</v>
      </c>
    </row>
    <row r="458" s="175" customFormat="1" ht="16.5" customHeight="1" spans="1:4">
      <c r="A458" s="192" t="s">
        <v>420</v>
      </c>
      <c r="B458" s="193">
        <v>1695</v>
      </c>
      <c r="C458" s="193">
        <v>13191</v>
      </c>
      <c r="D458" s="191">
        <f t="shared" si="12"/>
        <v>778.230088495575</v>
      </c>
    </row>
    <row r="459" s="175" customFormat="1" ht="16.5" customHeight="1" spans="1:4">
      <c r="A459" s="195" t="s">
        <v>421</v>
      </c>
      <c r="B459" s="193"/>
      <c r="C459" s="193"/>
      <c r="D459" s="191" t="e">
        <f t="shared" si="12"/>
        <v>#DIV/0!</v>
      </c>
    </row>
    <row r="460" s="175" customFormat="1" ht="16.5" customHeight="1" spans="1:4">
      <c r="A460" s="195" t="s">
        <v>422</v>
      </c>
      <c r="B460" s="193">
        <v>1215</v>
      </c>
      <c r="C460" s="193">
        <v>1555</v>
      </c>
      <c r="D460" s="191">
        <f t="shared" si="12"/>
        <v>127.98353909465</v>
      </c>
    </row>
    <row r="461" s="175" customFormat="1" ht="16.5" customHeight="1" spans="1:4">
      <c r="A461" s="195" t="s">
        <v>423</v>
      </c>
      <c r="B461" s="193">
        <v>480</v>
      </c>
      <c r="C461" s="193">
        <v>11636</v>
      </c>
      <c r="D461" s="191">
        <f t="shared" si="12"/>
        <v>2424.16666666667</v>
      </c>
    </row>
    <row r="462" s="175" customFormat="1" ht="16.5" customHeight="1" spans="1:4">
      <c r="A462" s="192" t="s">
        <v>424</v>
      </c>
      <c r="B462" s="193">
        <v>1792</v>
      </c>
      <c r="C462" s="193">
        <v>1360</v>
      </c>
      <c r="D462" s="191">
        <f t="shared" si="12"/>
        <v>75.8928571428571</v>
      </c>
    </row>
    <row r="463" s="175" customFormat="1" ht="16.5" customHeight="1" spans="1:4">
      <c r="A463" s="195" t="s">
        <v>425</v>
      </c>
      <c r="B463" s="193">
        <v>599</v>
      </c>
      <c r="C463" s="193">
        <v>1360</v>
      </c>
      <c r="D463" s="191">
        <f t="shared" si="12"/>
        <v>227.045075125209</v>
      </c>
    </row>
    <row r="464" s="175" customFormat="1" ht="16.5" customHeight="1" spans="1:4">
      <c r="A464" s="195" t="s">
        <v>426</v>
      </c>
      <c r="B464" s="193">
        <v>1193</v>
      </c>
      <c r="C464" s="193"/>
      <c r="D464" s="191">
        <f t="shared" si="12"/>
        <v>0</v>
      </c>
    </row>
    <row r="465" s="175" customFormat="1" ht="16.5" customHeight="1" spans="1:4">
      <c r="A465" s="192" t="s">
        <v>427</v>
      </c>
      <c r="B465" s="193">
        <v>358</v>
      </c>
      <c r="C465" s="193">
        <v>66</v>
      </c>
      <c r="D465" s="191">
        <f t="shared" si="12"/>
        <v>18.4357541899441</v>
      </c>
    </row>
    <row r="466" s="175" customFormat="1" ht="16.5" customHeight="1" spans="1:4">
      <c r="A466" s="195" t="s">
        <v>428</v>
      </c>
      <c r="B466" s="193"/>
      <c r="C466" s="193">
        <v>21</v>
      </c>
      <c r="D466" s="191" t="e">
        <f t="shared" si="12"/>
        <v>#DIV/0!</v>
      </c>
    </row>
    <row r="467" s="175" customFormat="1" ht="16.5" customHeight="1" spans="1:4">
      <c r="A467" s="196" t="s">
        <v>429</v>
      </c>
      <c r="B467" s="193">
        <v>78</v>
      </c>
      <c r="C467" s="193">
        <v>45</v>
      </c>
      <c r="D467" s="191">
        <f t="shared" si="12"/>
        <v>57.6923076923077</v>
      </c>
    </row>
    <row r="468" s="175" customFormat="1" ht="16.5" customHeight="1" spans="1:4">
      <c r="A468" s="196" t="s">
        <v>430</v>
      </c>
      <c r="B468" s="193">
        <v>280</v>
      </c>
      <c r="C468" s="193"/>
      <c r="D468" s="191">
        <f t="shared" si="12"/>
        <v>0</v>
      </c>
    </row>
    <row r="469" s="175" customFormat="1" ht="16.5" customHeight="1" spans="1:4">
      <c r="A469" s="192" t="s">
        <v>431</v>
      </c>
      <c r="B469" s="193">
        <v>120</v>
      </c>
      <c r="C469" s="193">
        <v>314</v>
      </c>
      <c r="D469" s="191">
        <f t="shared" si="12"/>
        <v>261.666666666667</v>
      </c>
    </row>
    <row r="470" s="175" customFormat="1" ht="16.5" customHeight="1" spans="1:4">
      <c r="A470" s="195" t="s">
        <v>432</v>
      </c>
      <c r="B470" s="193"/>
      <c r="C470" s="193">
        <v>314</v>
      </c>
      <c r="D470" s="191" t="e">
        <f t="shared" si="12"/>
        <v>#DIV/0!</v>
      </c>
    </row>
    <row r="471" s="175" customFormat="1" ht="16.5" customHeight="1" spans="1:4">
      <c r="A471" s="195" t="s">
        <v>433</v>
      </c>
      <c r="B471" s="193">
        <v>120</v>
      </c>
      <c r="C471" s="193"/>
      <c r="D471" s="191">
        <f t="shared" si="12"/>
        <v>0</v>
      </c>
    </row>
    <row r="472" s="175" customFormat="1" ht="16.5" customHeight="1" spans="1:4">
      <c r="A472" s="192" t="s">
        <v>434</v>
      </c>
      <c r="B472" s="193"/>
      <c r="C472" s="193"/>
      <c r="D472" s="191" t="e">
        <f t="shared" si="12"/>
        <v>#DIV/0!</v>
      </c>
    </row>
    <row r="473" s="175" customFormat="1" ht="16.5" customHeight="1" spans="1:4">
      <c r="A473" s="195" t="s">
        <v>435</v>
      </c>
      <c r="B473" s="193"/>
      <c r="C473" s="193"/>
      <c r="D473" s="191" t="e">
        <f t="shared" si="12"/>
        <v>#DIV/0!</v>
      </c>
    </row>
    <row r="474" s="175" customFormat="1" ht="16.5" customHeight="1" spans="1:4">
      <c r="A474" s="197" t="s">
        <v>436</v>
      </c>
      <c r="B474" s="193"/>
      <c r="C474" s="193"/>
      <c r="D474" s="191" t="e">
        <f t="shared" si="12"/>
        <v>#DIV/0!</v>
      </c>
    </row>
    <row r="475" s="175" customFormat="1" ht="16.5" customHeight="1" spans="1:4">
      <c r="A475" s="196" t="s">
        <v>437</v>
      </c>
      <c r="B475" s="193"/>
      <c r="C475" s="193"/>
      <c r="D475" s="191" t="e">
        <f t="shared" si="12"/>
        <v>#DIV/0!</v>
      </c>
    </row>
    <row r="476" s="175" customFormat="1" ht="16.5" customHeight="1" spans="1:4">
      <c r="A476" s="192" t="s">
        <v>438</v>
      </c>
      <c r="B476" s="193"/>
      <c r="C476" s="193">
        <v>25</v>
      </c>
      <c r="D476" s="191" t="e">
        <f t="shared" si="12"/>
        <v>#DIV/0!</v>
      </c>
    </row>
    <row r="477" s="175" customFormat="1" ht="16.5" customHeight="1" spans="1:4">
      <c r="A477" s="196" t="s">
        <v>439</v>
      </c>
      <c r="B477" s="193"/>
      <c r="C477" s="193">
        <v>25</v>
      </c>
      <c r="D477" s="191"/>
    </row>
    <row r="478" s="175" customFormat="1" ht="16.5" customHeight="1" spans="1:4">
      <c r="A478" s="195" t="s">
        <v>440</v>
      </c>
      <c r="B478" s="193"/>
      <c r="C478" s="193"/>
      <c r="D478" s="191" t="e">
        <f>C478/B478*100</f>
        <v>#DIV/0!</v>
      </c>
    </row>
    <row r="479" s="175" customFormat="1" ht="16.5" customHeight="1" spans="1:4">
      <c r="A479" s="192" t="s">
        <v>441</v>
      </c>
      <c r="B479" s="193"/>
      <c r="C479" s="193">
        <v>33</v>
      </c>
      <c r="D479" s="191" t="e">
        <f t="shared" ref="D479:D543" si="13">C479/B479*100</f>
        <v>#DIV/0!</v>
      </c>
    </row>
    <row r="480" s="175" customFormat="1" ht="16.5" customHeight="1" spans="1:4">
      <c r="A480" s="195" t="s">
        <v>442</v>
      </c>
      <c r="B480" s="193"/>
      <c r="C480" s="193">
        <v>33</v>
      </c>
      <c r="D480" s="191" t="e">
        <f t="shared" si="13"/>
        <v>#DIV/0!</v>
      </c>
    </row>
    <row r="481" s="175" customFormat="1" ht="16.5" customHeight="1" spans="1:4">
      <c r="A481" s="192" t="s">
        <v>443</v>
      </c>
      <c r="B481" s="193">
        <v>1000</v>
      </c>
      <c r="C481" s="193"/>
      <c r="D481" s="191">
        <f t="shared" si="13"/>
        <v>0</v>
      </c>
    </row>
    <row r="482" s="175" customFormat="1" ht="16.5" customHeight="1" spans="1:4">
      <c r="A482" s="195" t="s">
        <v>444</v>
      </c>
      <c r="B482" s="193">
        <v>1000</v>
      </c>
      <c r="C482" s="193"/>
      <c r="D482" s="191">
        <f t="shared" si="13"/>
        <v>0</v>
      </c>
    </row>
    <row r="483" s="175" customFormat="1" ht="16.5" customHeight="1" spans="1:4">
      <c r="A483" s="192" t="s">
        <v>445</v>
      </c>
      <c r="B483" s="193">
        <v>1634</v>
      </c>
      <c r="C483" s="193">
        <v>408</v>
      </c>
      <c r="D483" s="191">
        <f t="shared" si="13"/>
        <v>24.969400244798</v>
      </c>
    </row>
    <row r="484" s="175" customFormat="1" ht="16.5" customHeight="1" spans="1:4">
      <c r="A484" s="195" t="s">
        <v>446</v>
      </c>
      <c r="B484" s="193">
        <v>1634</v>
      </c>
      <c r="C484" s="193">
        <v>408</v>
      </c>
      <c r="D484" s="191">
        <f t="shared" si="13"/>
        <v>24.969400244798</v>
      </c>
    </row>
    <row r="485" s="175" customFormat="1" ht="16.5" customHeight="1" spans="1:4">
      <c r="A485" s="192" t="s">
        <v>447</v>
      </c>
      <c r="B485" s="193">
        <v>15764</v>
      </c>
      <c r="C485" s="193">
        <v>11786</v>
      </c>
      <c r="D485" s="191">
        <f t="shared" si="13"/>
        <v>74.76528799797</v>
      </c>
    </row>
    <row r="486" s="175" customFormat="1" ht="16.5" customHeight="1" spans="1:4">
      <c r="A486" s="192" t="s">
        <v>448</v>
      </c>
      <c r="B486" s="193">
        <v>6790</v>
      </c>
      <c r="C486" s="193">
        <v>6266</v>
      </c>
      <c r="D486" s="191">
        <f t="shared" si="13"/>
        <v>92.2827687776141</v>
      </c>
    </row>
    <row r="487" s="175" customFormat="1" ht="16.5" customHeight="1" spans="1:4">
      <c r="A487" s="195" t="s">
        <v>67</v>
      </c>
      <c r="B487" s="193">
        <v>954</v>
      </c>
      <c r="C487" s="193">
        <v>2659</v>
      </c>
      <c r="D487" s="191">
        <f t="shared" si="13"/>
        <v>278.721174004193</v>
      </c>
    </row>
    <row r="488" s="175" customFormat="1" ht="16.5" customHeight="1" spans="1:4">
      <c r="A488" s="195" t="s">
        <v>68</v>
      </c>
      <c r="B488" s="193">
        <v>84</v>
      </c>
      <c r="C488" s="193">
        <v>15</v>
      </c>
      <c r="D488" s="191">
        <f t="shared" si="13"/>
        <v>17.8571428571429</v>
      </c>
    </row>
    <row r="489" s="175" customFormat="1" ht="16.5" customHeight="1" spans="1:4">
      <c r="A489" s="195" t="s">
        <v>449</v>
      </c>
      <c r="B489" s="193">
        <v>3145</v>
      </c>
      <c r="C489" s="193">
        <v>2824</v>
      </c>
      <c r="D489" s="191">
        <f t="shared" si="13"/>
        <v>89.7933227344992</v>
      </c>
    </row>
    <row r="490" s="175" customFormat="1" ht="16.5" customHeight="1" spans="1:4">
      <c r="A490" s="195" t="s">
        <v>450</v>
      </c>
      <c r="B490" s="193"/>
      <c r="C490" s="193">
        <v>22</v>
      </c>
      <c r="D490" s="191" t="e">
        <f t="shared" si="13"/>
        <v>#DIV/0!</v>
      </c>
    </row>
    <row r="491" s="175" customFormat="1" ht="16.5" customHeight="1" spans="1:4">
      <c r="A491" s="195" t="s">
        <v>451</v>
      </c>
      <c r="B491" s="193"/>
      <c r="C491" s="193"/>
      <c r="D491" s="191" t="e">
        <f t="shared" si="13"/>
        <v>#DIV/0!</v>
      </c>
    </row>
    <row r="492" s="175" customFormat="1" ht="16.5" customHeight="1" spans="1:4">
      <c r="A492" s="195" t="s">
        <v>452</v>
      </c>
      <c r="B492" s="193"/>
      <c r="C492" s="193"/>
      <c r="D492" s="191" t="e">
        <f t="shared" si="13"/>
        <v>#DIV/0!</v>
      </c>
    </row>
    <row r="493" s="175" customFormat="1" ht="16.5" customHeight="1" spans="1:4">
      <c r="A493" s="195" t="s">
        <v>453</v>
      </c>
      <c r="B493" s="193">
        <v>2607</v>
      </c>
      <c r="C493" s="193">
        <v>746</v>
      </c>
      <c r="D493" s="191">
        <f t="shared" si="13"/>
        <v>28.6152665899501</v>
      </c>
    </row>
    <row r="494" s="175" customFormat="1" ht="16.5" customHeight="1" spans="1:4">
      <c r="A494" s="192" t="s">
        <v>454</v>
      </c>
      <c r="B494" s="193">
        <v>192</v>
      </c>
      <c r="C494" s="193">
        <v>438</v>
      </c>
      <c r="D494" s="191">
        <f t="shared" si="13"/>
        <v>228.125</v>
      </c>
    </row>
    <row r="495" s="175" customFormat="1" ht="16.5" customHeight="1" spans="1:4">
      <c r="A495" s="195" t="s">
        <v>455</v>
      </c>
      <c r="B495" s="193">
        <v>192</v>
      </c>
      <c r="C495" s="193">
        <v>438</v>
      </c>
      <c r="D495" s="191">
        <f t="shared" si="13"/>
        <v>228.125</v>
      </c>
    </row>
    <row r="496" s="175" customFormat="1" ht="16.5" customHeight="1" spans="1:4">
      <c r="A496" s="192" t="s">
        <v>456</v>
      </c>
      <c r="B496" s="193">
        <v>2588</v>
      </c>
      <c r="C496" s="193">
        <v>3069</v>
      </c>
      <c r="D496" s="191">
        <f t="shared" si="13"/>
        <v>118.585780525502</v>
      </c>
    </row>
    <row r="497" s="175" customFormat="1" ht="16.5" customHeight="1" spans="1:4">
      <c r="A497" s="195" t="s">
        <v>457</v>
      </c>
      <c r="B497" s="193">
        <v>68</v>
      </c>
      <c r="C497" s="193">
        <v>130</v>
      </c>
      <c r="D497" s="191">
        <f t="shared" si="13"/>
        <v>191.176470588235</v>
      </c>
    </row>
    <row r="498" s="175" customFormat="1" ht="16.5" customHeight="1" spans="1:4">
      <c r="A498" s="195" t="s">
        <v>458</v>
      </c>
      <c r="B498" s="193">
        <v>2520</v>
      </c>
      <c r="C498" s="193">
        <v>2939</v>
      </c>
      <c r="D498" s="191">
        <f t="shared" si="13"/>
        <v>116.626984126984</v>
      </c>
    </row>
    <row r="499" s="175" customFormat="1" ht="16.5" customHeight="1" spans="1:4">
      <c r="A499" s="192" t="s">
        <v>459</v>
      </c>
      <c r="B499" s="193">
        <v>4224</v>
      </c>
      <c r="C499" s="193">
        <v>1973</v>
      </c>
      <c r="D499" s="191">
        <f t="shared" si="13"/>
        <v>46.7092803030303</v>
      </c>
    </row>
    <row r="500" s="175" customFormat="1" ht="16.5" customHeight="1" spans="1:4">
      <c r="A500" s="195" t="s">
        <v>460</v>
      </c>
      <c r="B500" s="193">
        <v>4224</v>
      </c>
      <c r="C500" s="193">
        <v>1973</v>
      </c>
      <c r="D500" s="191">
        <f t="shared" si="13"/>
        <v>46.7092803030303</v>
      </c>
    </row>
    <row r="501" s="175" customFormat="1" ht="16.5" customHeight="1" spans="1:4">
      <c r="A501" s="192" t="s">
        <v>461</v>
      </c>
      <c r="B501" s="193"/>
      <c r="C501" s="193">
        <v>40</v>
      </c>
      <c r="D501" s="191" t="e">
        <f t="shared" si="13"/>
        <v>#DIV/0!</v>
      </c>
    </row>
    <row r="502" s="175" customFormat="1" ht="16.5" customHeight="1" spans="1:4">
      <c r="A502" s="195" t="s">
        <v>462</v>
      </c>
      <c r="B502" s="193"/>
      <c r="C502" s="193">
        <v>40</v>
      </c>
      <c r="D502" s="191" t="e">
        <f t="shared" si="13"/>
        <v>#DIV/0!</v>
      </c>
    </row>
    <row r="503" s="175" customFormat="1" ht="16.5" customHeight="1" spans="1:4">
      <c r="A503" s="192" t="s">
        <v>463</v>
      </c>
      <c r="B503" s="193">
        <v>1970</v>
      </c>
      <c r="C503" s="193"/>
      <c r="D503" s="191">
        <f t="shared" si="13"/>
        <v>0</v>
      </c>
    </row>
    <row r="504" s="175" customFormat="1" ht="16.5" customHeight="1" spans="1:4">
      <c r="A504" s="195" t="s">
        <v>464</v>
      </c>
      <c r="B504" s="193">
        <v>1970</v>
      </c>
      <c r="C504" s="193"/>
      <c r="D504" s="191">
        <f t="shared" si="13"/>
        <v>0</v>
      </c>
    </row>
    <row r="505" s="175" customFormat="1" ht="16.5" customHeight="1" spans="1:4">
      <c r="A505" s="192" t="s">
        <v>465</v>
      </c>
      <c r="B505" s="193">
        <v>130345</v>
      </c>
      <c r="C505" s="193">
        <v>121124</v>
      </c>
      <c r="D505" s="191">
        <f t="shared" si="13"/>
        <v>92.9256971882312</v>
      </c>
    </row>
    <row r="506" s="175" customFormat="1" ht="16.5" customHeight="1" spans="1:4">
      <c r="A506" s="192" t="s">
        <v>466</v>
      </c>
      <c r="B506" s="193">
        <v>41759</v>
      </c>
      <c r="C506" s="193">
        <v>38314</v>
      </c>
      <c r="D506" s="191">
        <f t="shared" si="13"/>
        <v>91.7502813764697</v>
      </c>
    </row>
    <row r="507" s="175" customFormat="1" ht="16.5" customHeight="1" spans="1:4">
      <c r="A507" s="195" t="s">
        <v>67</v>
      </c>
      <c r="B507" s="193">
        <v>3197</v>
      </c>
      <c r="C507" s="193">
        <v>4897</v>
      </c>
      <c r="D507" s="191">
        <f t="shared" si="13"/>
        <v>153.174851423209</v>
      </c>
    </row>
    <row r="508" s="175" customFormat="1" ht="16.5" customHeight="1" spans="1:4">
      <c r="A508" s="195" t="s">
        <v>68</v>
      </c>
      <c r="B508" s="193">
        <v>780</v>
      </c>
      <c r="C508" s="193"/>
      <c r="D508" s="191">
        <f t="shared" si="13"/>
        <v>0</v>
      </c>
    </row>
    <row r="509" s="175" customFormat="1" ht="16.5" customHeight="1" spans="1:4">
      <c r="A509" s="195" t="s">
        <v>79</v>
      </c>
      <c r="B509" s="193"/>
      <c r="C509" s="193">
        <v>1129</v>
      </c>
      <c r="D509" s="191" t="e">
        <f t="shared" si="13"/>
        <v>#DIV/0!</v>
      </c>
    </row>
    <row r="510" s="175" customFormat="1" ht="16.5" customHeight="1" spans="1:4">
      <c r="A510" s="195" t="s">
        <v>467</v>
      </c>
      <c r="B510" s="193">
        <v>185</v>
      </c>
      <c r="C510" s="193">
        <v>241</v>
      </c>
      <c r="D510" s="191">
        <f t="shared" si="13"/>
        <v>130.27027027027</v>
      </c>
    </row>
    <row r="511" s="175" customFormat="1" ht="16.5" customHeight="1" spans="1:4">
      <c r="A511" s="195" t="s">
        <v>468</v>
      </c>
      <c r="B511" s="193">
        <v>525</v>
      </c>
      <c r="C511" s="193">
        <v>820</v>
      </c>
      <c r="D511" s="191">
        <f t="shared" si="13"/>
        <v>156.190476190476</v>
      </c>
    </row>
    <row r="512" s="175" customFormat="1" ht="16.5" customHeight="1" spans="1:4">
      <c r="A512" s="195" t="s">
        <v>469</v>
      </c>
      <c r="B512" s="193">
        <v>15</v>
      </c>
      <c r="C512" s="193">
        <v>62</v>
      </c>
      <c r="D512" s="191">
        <f t="shared" si="13"/>
        <v>413.333333333333</v>
      </c>
    </row>
    <row r="513" s="175" customFormat="1" ht="16.5" customHeight="1" spans="1:4">
      <c r="A513" s="195" t="s">
        <v>470</v>
      </c>
      <c r="B513" s="193">
        <v>10</v>
      </c>
      <c r="C513" s="193">
        <v>74</v>
      </c>
      <c r="D513" s="191">
        <f t="shared" si="13"/>
        <v>740</v>
      </c>
    </row>
    <row r="514" s="175" customFormat="1" ht="16.5" customHeight="1" spans="1:4">
      <c r="A514" s="195" t="s">
        <v>471</v>
      </c>
      <c r="B514" s="193"/>
      <c r="C514" s="193"/>
      <c r="D514" s="191" t="e">
        <f t="shared" si="13"/>
        <v>#DIV/0!</v>
      </c>
    </row>
    <row r="515" s="175" customFormat="1" ht="16.5" customHeight="1" spans="1:4">
      <c r="A515" s="195" t="s">
        <v>472</v>
      </c>
      <c r="B515" s="193"/>
      <c r="C515" s="193"/>
      <c r="D515" s="191" t="e">
        <f t="shared" si="13"/>
        <v>#DIV/0!</v>
      </c>
    </row>
    <row r="516" s="175" customFormat="1" ht="16.5" customHeight="1" spans="1:4">
      <c r="A516" s="195" t="s">
        <v>473</v>
      </c>
      <c r="B516" s="193">
        <v>50</v>
      </c>
      <c r="C516" s="193">
        <v>110</v>
      </c>
      <c r="D516" s="191">
        <f t="shared" si="13"/>
        <v>220</v>
      </c>
    </row>
    <row r="517" s="175" customFormat="1" ht="16.5" customHeight="1" spans="1:4">
      <c r="A517" s="195" t="s">
        <v>474</v>
      </c>
      <c r="B517" s="193">
        <v>570</v>
      </c>
      <c r="C517" s="193"/>
      <c r="D517" s="191">
        <f t="shared" si="13"/>
        <v>0</v>
      </c>
    </row>
    <row r="518" s="175" customFormat="1" ht="16.5" customHeight="1" spans="1:4">
      <c r="A518" s="195" t="s">
        <v>475</v>
      </c>
      <c r="B518" s="193">
        <v>10391</v>
      </c>
      <c r="C518" s="193"/>
      <c r="D518" s="191">
        <f t="shared" si="13"/>
        <v>0</v>
      </c>
    </row>
    <row r="519" s="175" customFormat="1" ht="16.5" customHeight="1" spans="1:4">
      <c r="A519" s="195" t="s">
        <v>476</v>
      </c>
      <c r="B519" s="193">
        <v>58</v>
      </c>
      <c r="C519" s="193"/>
      <c r="D519" s="191">
        <f t="shared" si="13"/>
        <v>0</v>
      </c>
    </row>
    <row r="520" s="175" customFormat="1" ht="16.5" customHeight="1" spans="1:4">
      <c r="A520" s="195" t="s">
        <v>477</v>
      </c>
      <c r="B520" s="193"/>
      <c r="C520" s="193">
        <v>1050</v>
      </c>
      <c r="D520" s="191" t="e">
        <f t="shared" si="13"/>
        <v>#DIV/0!</v>
      </c>
    </row>
    <row r="521" s="175" customFormat="1" ht="16.5" customHeight="1" spans="1:4">
      <c r="A521" s="195" t="s">
        <v>478</v>
      </c>
      <c r="B521" s="193"/>
      <c r="C521" s="193">
        <v>100</v>
      </c>
      <c r="D521" s="191" t="e">
        <f t="shared" si="13"/>
        <v>#DIV/0!</v>
      </c>
    </row>
    <row r="522" s="175" customFormat="1" ht="16.5" customHeight="1" spans="1:4">
      <c r="A522" s="195" t="s">
        <v>479</v>
      </c>
      <c r="B522" s="193">
        <v>392</v>
      </c>
      <c r="C522" s="193"/>
      <c r="D522" s="191">
        <f t="shared" si="13"/>
        <v>0</v>
      </c>
    </row>
    <row r="523" s="175" customFormat="1" ht="16.5" customHeight="1" spans="1:4">
      <c r="A523" s="195" t="s">
        <v>480</v>
      </c>
      <c r="B523" s="193">
        <v>317</v>
      </c>
      <c r="C523" s="193"/>
      <c r="D523" s="191">
        <f t="shared" si="13"/>
        <v>0</v>
      </c>
    </row>
    <row r="524" s="175" customFormat="1" ht="16.5" customHeight="1" spans="1:4">
      <c r="A524" s="195" t="s">
        <v>481</v>
      </c>
      <c r="B524" s="193"/>
      <c r="C524" s="193">
        <v>488</v>
      </c>
      <c r="D524" s="191" t="e">
        <f t="shared" si="13"/>
        <v>#DIV/0!</v>
      </c>
    </row>
    <row r="525" s="175" customFormat="1" ht="16.5" customHeight="1" spans="1:4">
      <c r="A525" s="195" t="s">
        <v>482</v>
      </c>
      <c r="B525" s="193">
        <v>39</v>
      </c>
      <c r="C525" s="193">
        <v>966</v>
      </c>
      <c r="D525" s="191">
        <f t="shared" si="13"/>
        <v>2476.92307692308</v>
      </c>
    </row>
    <row r="526" s="175" customFormat="1" ht="16.5" customHeight="1" spans="1:4">
      <c r="A526" s="195" t="s">
        <v>483</v>
      </c>
      <c r="B526" s="193">
        <v>20</v>
      </c>
      <c r="C526" s="193">
        <v>230</v>
      </c>
      <c r="D526" s="191">
        <f t="shared" si="13"/>
        <v>1150</v>
      </c>
    </row>
    <row r="527" s="175" customFormat="1" ht="16.5" customHeight="1" spans="1:4">
      <c r="A527" s="196" t="s">
        <v>484</v>
      </c>
      <c r="B527" s="193"/>
      <c r="C527" s="193">
        <v>32</v>
      </c>
      <c r="D527" s="191" t="e">
        <f t="shared" si="13"/>
        <v>#DIV/0!</v>
      </c>
    </row>
    <row r="528" s="175" customFormat="1" ht="16.5" customHeight="1" spans="1:4">
      <c r="A528" s="195" t="s">
        <v>485</v>
      </c>
      <c r="B528" s="193">
        <v>9</v>
      </c>
      <c r="C528" s="193"/>
      <c r="D528" s="191">
        <f t="shared" si="13"/>
        <v>0</v>
      </c>
    </row>
    <row r="529" s="175" customFormat="1" ht="16.5" customHeight="1" spans="1:4">
      <c r="A529" s="195" t="s">
        <v>486</v>
      </c>
      <c r="B529" s="193">
        <v>6717</v>
      </c>
      <c r="C529" s="193"/>
      <c r="D529" s="191">
        <f t="shared" si="13"/>
        <v>0</v>
      </c>
    </row>
    <row r="530" s="175" customFormat="1" ht="16.5" customHeight="1" spans="1:4">
      <c r="A530" s="195" t="s">
        <v>487</v>
      </c>
      <c r="B530" s="193">
        <v>18484</v>
      </c>
      <c r="C530" s="193">
        <v>28115</v>
      </c>
      <c r="D530" s="191">
        <f t="shared" si="13"/>
        <v>152.104522830556</v>
      </c>
    </row>
    <row r="531" s="175" customFormat="1" ht="16.5" customHeight="1" spans="1:4">
      <c r="A531" s="192" t="s">
        <v>488</v>
      </c>
      <c r="B531" s="193">
        <v>10458</v>
      </c>
      <c r="C531" s="193">
        <v>11965</v>
      </c>
      <c r="D531" s="191">
        <f t="shared" si="13"/>
        <v>114.410021036527</v>
      </c>
    </row>
    <row r="532" s="175" customFormat="1" ht="16.5" customHeight="1" spans="1:4">
      <c r="A532" s="195" t="s">
        <v>67</v>
      </c>
      <c r="B532" s="193">
        <v>944</v>
      </c>
      <c r="C532" s="193">
        <v>2975</v>
      </c>
      <c r="D532" s="191">
        <f t="shared" si="13"/>
        <v>315.148305084746</v>
      </c>
    </row>
    <row r="533" s="175" customFormat="1" ht="16.5" customHeight="1" spans="1:4">
      <c r="A533" s="195" t="s">
        <v>68</v>
      </c>
      <c r="B533" s="193">
        <v>21</v>
      </c>
      <c r="C533" s="193"/>
      <c r="D533" s="191">
        <f t="shared" si="13"/>
        <v>0</v>
      </c>
    </row>
    <row r="534" s="175" customFormat="1" ht="16.5" customHeight="1" spans="1:4">
      <c r="A534" s="195" t="s">
        <v>489</v>
      </c>
      <c r="B534" s="193">
        <v>21</v>
      </c>
      <c r="C534" s="193">
        <v>1068</v>
      </c>
      <c r="D534" s="191">
        <f t="shared" si="13"/>
        <v>5085.71428571429</v>
      </c>
    </row>
    <row r="535" s="175" customFormat="1" ht="16.5" customHeight="1" spans="1:4">
      <c r="A535" s="195" t="s">
        <v>490</v>
      </c>
      <c r="B535" s="193"/>
      <c r="C535" s="193"/>
      <c r="D535" s="191" t="e">
        <f t="shared" si="13"/>
        <v>#DIV/0!</v>
      </c>
    </row>
    <row r="536" s="175" customFormat="1" ht="16.5" customHeight="1" spans="1:4">
      <c r="A536" s="195" t="s">
        <v>491</v>
      </c>
      <c r="B536" s="193"/>
      <c r="C536" s="193">
        <v>10</v>
      </c>
      <c r="D536" s="191" t="e">
        <f t="shared" ref="D536:D583" si="14">C536/B536*100</f>
        <v>#DIV/0!</v>
      </c>
    </row>
    <row r="537" s="175" customFormat="1" ht="16.5" customHeight="1" spans="1:4">
      <c r="A537" s="195" t="s">
        <v>492</v>
      </c>
      <c r="B537" s="193">
        <v>2009</v>
      </c>
      <c r="C537" s="193">
        <v>367</v>
      </c>
      <c r="D537" s="191">
        <f t="shared" si="14"/>
        <v>18.2677949228472</v>
      </c>
    </row>
    <row r="538" s="175" customFormat="1" ht="16.5" customHeight="1" spans="1:4">
      <c r="A538" s="195" t="s">
        <v>493</v>
      </c>
      <c r="B538" s="193">
        <v>1610</v>
      </c>
      <c r="C538" s="193">
        <v>1576</v>
      </c>
      <c r="D538" s="191">
        <f t="shared" si="14"/>
        <v>97.888198757764</v>
      </c>
    </row>
    <row r="539" s="175" customFormat="1" ht="16.5" customHeight="1" spans="1:4">
      <c r="A539" s="195" t="s">
        <v>494</v>
      </c>
      <c r="B539" s="193"/>
      <c r="C539" s="193"/>
      <c r="D539" s="191" t="e">
        <f t="shared" si="14"/>
        <v>#DIV/0!</v>
      </c>
    </row>
    <row r="540" s="175" customFormat="1" ht="16.5" customHeight="1" spans="1:4">
      <c r="A540" s="195" t="s">
        <v>495</v>
      </c>
      <c r="B540" s="193">
        <v>227</v>
      </c>
      <c r="C540" s="193">
        <v>15</v>
      </c>
      <c r="D540" s="191">
        <f t="shared" si="14"/>
        <v>6.6079295154185</v>
      </c>
    </row>
    <row r="541" s="175" customFormat="1" ht="16.5" customHeight="1" spans="1:4">
      <c r="A541" s="195" t="s">
        <v>496</v>
      </c>
      <c r="B541" s="193">
        <v>80</v>
      </c>
      <c r="C541" s="193"/>
      <c r="D541" s="191">
        <f t="shared" si="14"/>
        <v>0</v>
      </c>
    </row>
    <row r="542" s="175" customFormat="1" ht="16.5" customHeight="1" spans="1:4">
      <c r="A542" s="195" t="s">
        <v>497</v>
      </c>
      <c r="B542" s="193"/>
      <c r="C542" s="193"/>
      <c r="D542" s="191" t="e">
        <f t="shared" si="14"/>
        <v>#DIV/0!</v>
      </c>
    </row>
    <row r="543" s="175" customFormat="1" ht="16.5" customHeight="1" spans="1:4">
      <c r="A543" s="195" t="s">
        <v>498</v>
      </c>
      <c r="B543" s="193"/>
      <c r="C543" s="193">
        <v>41</v>
      </c>
      <c r="D543" s="191" t="e">
        <f t="shared" si="14"/>
        <v>#DIV/0!</v>
      </c>
    </row>
    <row r="544" s="175" customFormat="1" ht="16.5" customHeight="1" spans="1:4">
      <c r="A544" s="195" t="s">
        <v>499</v>
      </c>
      <c r="B544" s="193">
        <v>10</v>
      </c>
      <c r="C544" s="193">
        <v>66</v>
      </c>
      <c r="D544" s="191">
        <f t="shared" si="14"/>
        <v>660</v>
      </c>
    </row>
    <row r="545" s="175" customFormat="1" ht="16.5" customHeight="1" spans="1:4">
      <c r="A545" s="195" t="s">
        <v>500</v>
      </c>
      <c r="B545" s="193"/>
      <c r="C545" s="193"/>
      <c r="D545" s="191" t="e">
        <f t="shared" si="14"/>
        <v>#DIV/0!</v>
      </c>
    </row>
    <row r="546" s="175" customFormat="1" ht="16.5" customHeight="1" spans="1:4">
      <c r="A546" s="195" t="s">
        <v>501</v>
      </c>
      <c r="B546" s="193"/>
      <c r="C546" s="193"/>
      <c r="D546" s="191" t="e">
        <f t="shared" si="14"/>
        <v>#DIV/0!</v>
      </c>
    </row>
    <row r="547" s="175" customFormat="1" ht="16.5" customHeight="1" spans="1:4">
      <c r="A547" s="195" t="s">
        <v>502</v>
      </c>
      <c r="B547" s="193">
        <v>5536</v>
      </c>
      <c r="C547" s="193">
        <v>5847</v>
      </c>
      <c r="D547" s="191">
        <f t="shared" si="14"/>
        <v>105.617774566474</v>
      </c>
    </row>
    <row r="548" s="175" customFormat="1" ht="16.5" customHeight="1" spans="1:4">
      <c r="A548" s="192" t="s">
        <v>503</v>
      </c>
      <c r="B548" s="193">
        <v>13985</v>
      </c>
      <c r="C548" s="193">
        <v>19493</v>
      </c>
      <c r="D548" s="191">
        <f t="shared" si="14"/>
        <v>139.385055416518</v>
      </c>
    </row>
    <row r="549" s="175" customFormat="1" ht="16.5" customHeight="1" spans="1:4">
      <c r="A549" s="195" t="s">
        <v>67</v>
      </c>
      <c r="B549" s="193">
        <v>939</v>
      </c>
      <c r="C549" s="193">
        <v>2239</v>
      </c>
      <c r="D549" s="191">
        <f t="shared" si="14"/>
        <v>238.445154419595</v>
      </c>
    </row>
    <row r="550" s="175" customFormat="1" ht="16.5" customHeight="1" spans="1:4">
      <c r="A550" s="195" t="s">
        <v>504</v>
      </c>
      <c r="B550" s="193"/>
      <c r="C550" s="193">
        <v>50</v>
      </c>
      <c r="D550" s="191" t="e">
        <f t="shared" si="14"/>
        <v>#DIV/0!</v>
      </c>
    </row>
    <row r="551" s="175" customFormat="1" ht="16.5" customHeight="1" spans="1:4">
      <c r="A551" s="195" t="s">
        <v>505</v>
      </c>
      <c r="B551" s="193">
        <v>5100</v>
      </c>
      <c r="C551" s="193">
        <v>2694</v>
      </c>
      <c r="D551" s="191">
        <f t="shared" si="14"/>
        <v>52.8235294117647</v>
      </c>
    </row>
    <row r="552" s="175" customFormat="1" ht="16.5" customHeight="1" spans="1:4">
      <c r="A552" s="195" t="s">
        <v>506</v>
      </c>
      <c r="B552" s="193">
        <v>1393</v>
      </c>
      <c r="C552" s="193">
        <v>1590</v>
      </c>
      <c r="D552" s="191">
        <f t="shared" si="14"/>
        <v>114.142139267767</v>
      </c>
    </row>
    <row r="553" s="175" customFormat="1" ht="16.5" customHeight="1" spans="1:4">
      <c r="A553" s="195" t="s">
        <v>507</v>
      </c>
      <c r="B553" s="193"/>
      <c r="C553" s="193">
        <v>130</v>
      </c>
      <c r="D553" s="191" t="e">
        <f t="shared" si="14"/>
        <v>#DIV/0!</v>
      </c>
    </row>
    <row r="554" s="175" customFormat="1" ht="16.5" customHeight="1" spans="1:4">
      <c r="A554" s="195" t="s">
        <v>508</v>
      </c>
      <c r="B554" s="193">
        <v>294</v>
      </c>
      <c r="C554" s="193">
        <v>131</v>
      </c>
      <c r="D554" s="191">
        <f t="shared" si="14"/>
        <v>44.5578231292517</v>
      </c>
    </row>
    <row r="555" s="175" customFormat="1" ht="16.5" customHeight="1" spans="1:4">
      <c r="A555" s="195" t="s">
        <v>509</v>
      </c>
      <c r="B555" s="193">
        <v>43</v>
      </c>
      <c r="C555" s="193">
        <v>30</v>
      </c>
      <c r="D555" s="191">
        <f t="shared" si="14"/>
        <v>69.7674418604651</v>
      </c>
    </row>
    <row r="556" s="175" customFormat="1" ht="16.5" customHeight="1" spans="1:4">
      <c r="A556" s="195" t="s">
        <v>510</v>
      </c>
      <c r="B556" s="193">
        <v>5</v>
      </c>
      <c r="C556" s="193"/>
      <c r="D556" s="191">
        <f t="shared" si="14"/>
        <v>0</v>
      </c>
    </row>
    <row r="557" s="175" customFormat="1" ht="16.5" customHeight="1" spans="1:4">
      <c r="A557" s="195" t="s">
        <v>511</v>
      </c>
      <c r="B557" s="193"/>
      <c r="C557" s="193">
        <v>200</v>
      </c>
      <c r="D557" s="191" t="e">
        <f t="shared" si="14"/>
        <v>#DIV/0!</v>
      </c>
    </row>
    <row r="558" s="175" customFormat="1" ht="16.5" customHeight="1" spans="1:4">
      <c r="A558" s="195" t="s">
        <v>512</v>
      </c>
      <c r="B558" s="193">
        <v>280</v>
      </c>
      <c r="C558" s="193">
        <v>240</v>
      </c>
      <c r="D558" s="191">
        <f t="shared" si="14"/>
        <v>85.7142857142857</v>
      </c>
    </row>
    <row r="559" s="175" customFormat="1" ht="16.5" customHeight="1" spans="1:4">
      <c r="A559" s="195" t="s">
        <v>513</v>
      </c>
      <c r="B559" s="193"/>
      <c r="C559" s="193">
        <v>50</v>
      </c>
      <c r="D559" s="191" t="e">
        <f t="shared" si="14"/>
        <v>#DIV/0!</v>
      </c>
    </row>
    <row r="560" s="175" customFormat="1" ht="16.5" customHeight="1" spans="1:4">
      <c r="A560" s="195" t="s">
        <v>514</v>
      </c>
      <c r="B560" s="193">
        <v>1251</v>
      </c>
      <c r="C560" s="193">
        <v>6073</v>
      </c>
      <c r="D560" s="191">
        <f t="shared" si="14"/>
        <v>485.451638689049</v>
      </c>
    </row>
    <row r="561" s="175" customFormat="1" ht="16.5" customHeight="1" spans="1:4">
      <c r="A561" s="195" t="s">
        <v>515</v>
      </c>
      <c r="B561" s="193"/>
      <c r="C561" s="193">
        <v>635</v>
      </c>
      <c r="D561" s="191" t="e">
        <f t="shared" si="14"/>
        <v>#DIV/0!</v>
      </c>
    </row>
    <row r="562" s="175" customFormat="1" ht="16.5" customHeight="1" spans="1:4">
      <c r="A562" s="196" t="s">
        <v>516</v>
      </c>
      <c r="B562" s="193"/>
      <c r="C562" s="193">
        <v>46</v>
      </c>
      <c r="D562" s="191" t="e">
        <f t="shared" si="14"/>
        <v>#DIV/0!</v>
      </c>
    </row>
    <row r="563" s="175" customFormat="1" ht="16.5" customHeight="1" spans="1:4">
      <c r="A563" s="195" t="s">
        <v>517</v>
      </c>
      <c r="B563" s="193">
        <v>214</v>
      </c>
      <c r="C563" s="193">
        <v>2607</v>
      </c>
      <c r="D563" s="191">
        <f t="shared" si="14"/>
        <v>1218.22429906542</v>
      </c>
    </row>
    <row r="564" s="175" customFormat="1" ht="16.5" customHeight="1" spans="1:4">
      <c r="A564" s="195" t="s">
        <v>518</v>
      </c>
      <c r="B564" s="193">
        <v>4466</v>
      </c>
      <c r="C564" s="193">
        <v>2778</v>
      </c>
      <c r="D564" s="191">
        <f t="shared" si="14"/>
        <v>62.2033139274519</v>
      </c>
    </row>
    <row r="565" s="175" customFormat="1" ht="16.5" customHeight="1" spans="1:4">
      <c r="A565" s="192" t="s">
        <v>519</v>
      </c>
      <c r="B565" s="193">
        <v>39630</v>
      </c>
      <c r="C565" s="193">
        <v>32487</v>
      </c>
      <c r="D565" s="191">
        <f t="shared" si="14"/>
        <v>81.9757759273278</v>
      </c>
    </row>
    <row r="566" s="175" customFormat="1" ht="16.5" customHeight="1" spans="1:4">
      <c r="A566" s="195" t="s">
        <v>67</v>
      </c>
      <c r="B566" s="193">
        <v>268</v>
      </c>
      <c r="C566" s="193">
        <v>219</v>
      </c>
      <c r="D566" s="191">
        <f t="shared" si="14"/>
        <v>81.7164179104478</v>
      </c>
    </row>
    <row r="567" s="175" customFormat="1" ht="16.5" customHeight="1" spans="1:4">
      <c r="A567" s="195" t="s">
        <v>68</v>
      </c>
      <c r="B567" s="193"/>
      <c r="C567" s="193">
        <v>530</v>
      </c>
      <c r="D567" s="191" t="e">
        <f t="shared" si="14"/>
        <v>#DIV/0!</v>
      </c>
    </row>
    <row r="568" s="175" customFormat="1" ht="16.5" customHeight="1" spans="1:4">
      <c r="A568" s="195" t="s">
        <v>520</v>
      </c>
      <c r="B568" s="193">
        <v>23812</v>
      </c>
      <c r="C568" s="193">
        <v>12520</v>
      </c>
      <c r="D568" s="191">
        <f t="shared" si="14"/>
        <v>52.5785318326894</v>
      </c>
    </row>
    <row r="569" s="175" customFormat="1" ht="16.5" customHeight="1" spans="1:4">
      <c r="A569" s="195" t="s">
        <v>521</v>
      </c>
      <c r="B569" s="193">
        <v>3249</v>
      </c>
      <c r="C569" s="193">
        <v>8386</v>
      </c>
      <c r="D569" s="191">
        <f t="shared" si="14"/>
        <v>258.110187750077</v>
      </c>
    </row>
    <row r="570" s="175" customFormat="1" ht="16.5" customHeight="1" spans="1:4">
      <c r="A570" s="195" t="s">
        <v>522</v>
      </c>
      <c r="B570" s="193"/>
      <c r="C570" s="193"/>
      <c r="D570" s="191" t="e">
        <f t="shared" si="14"/>
        <v>#DIV/0!</v>
      </c>
    </row>
    <row r="571" s="175" customFormat="1" ht="16.5" customHeight="1" spans="1:4">
      <c r="A571" s="195" t="s">
        <v>523</v>
      </c>
      <c r="B571" s="193">
        <v>80</v>
      </c>
      <c r="C571" s="193"/>
      <c r="D571" s="191">
        <f t="shared" si="14"/>
        <v>0</v>
      </c>
    </row>
    <row r="572" s="175" customFormat="1" ht="16.5" customHeight="1" spans="1:4">
      <c r="A572" s="195" t="s">
        <v>524</v>
      </c>
      <c r="B572" s="193">
        <v>12221</v>
      </c>
      <c r="C572" s="193">
        <v>10832</v>
      </c>
      <c r="D572" s="191">
        <f t="shared" si="14"/>
        <v>88.6343179772523</v>
      </c>
    </row>
    <row r="573" s="175" customFormat="1" ht="16.5" customHeight="1" spans="1:4">
      <c r="A573" s="192" t="s">
        <v>525</v>
      </c>
      <c r="B573" s="193"/>
      <c r="C573" s="193">
        <v>213</v>
      </c>
      <c r="D573" s="191" t="e">
        <f t="shared" si="14"/>
        <v>#DIV/0!</v>
      </c>
    </row>
    <row r="574" s="175" customFormat="1" ht="16.5" customHeight="1" spans="1:4">
      <c r="A574" s="195" t="s">
        <v>254</v>
      </c>
      <c r="B574" s="193"/>
      <c r="C574" s="193">
        <v>176</v>
      </c>
      <c r="D574" s="191" t="e">
        <f t="shared" si="14"/>
        <v>#DIV/0!</v>
      </c>
    </row>
    <row r="575" s="175" customFormat="1" ht="16.5" customHeight="1" spans="1:4">
      <c r="A575" s="195" t="s">
        <v>526</v>
      </c>
      <c r="B575" s="193"/>
      <c r="C575" s="193"/>
      <c r="D575" s="191" t="e">
        <f t="shared" si="14"/>
        <v>#DIV/0!</v>
      </c>
    </row>
    <row r="576" s="175" customFormat="1" ht="16.5" customHeight="1" spans="1:4">
      <c r="A576" s="195" t="s">
        <v>527</v>
      </c>
      <c r="B576" s="193"/>
      <c r="C576" s="193"/>
      <c r="D576" s="191" t="e">
        <f t="shared" si="14"/>
        <v>#DIV/0!</v>
      </c>
    </row>
    <row r="577" s="175" customFormat="1" ht="16.5" customHeight="1" spans="1:4">
      <c r="A577" s="195" t="s">
        <v>528</v>
      </c>
      <c r="B577" s="193"/>
      <c r="C577" s="193">
        <v>37</v>
      </c>
      <c r="D577" s="191" t="e">
        <f t="shared" si="14"/>
        <v>#DIV/0!</v>
      </c>
    </row>
    <row r="578" s="175" customFormat="1" ht="16.5" customHeight="1" spans="1:4">
      <c r="A578" s="192" t="s">
        <v>529</v>
      </c>
      <c r="B578" s="193">
        <v>15927</v>
      </c>
      <c r="C578" s="193">
        <v>14316</v>
      </c>
      <c r="D578" s="191">
        <f t="shared" si="14"/>
        <v>89.8851007722735</v>
      </c>
    </row>
    <row r="579" s="175" customFormat="1" ht="16.5" customHeight="1" spans="1:4">
      <c r="A579" s="195" t="s">
        <v>530</v>
      </c>
      <c r="B579" s="193">
        <v>408</v>
      </c>
      <c r="C579" s="193">
        <v>60</v>
      </c>
      <c r="D579" s="191">
        <f t="shared" si="14"/>
        <v>14.7058823529412</v>
      </c>
    </row>
    <row r="580" s="175" customFormat="1" ht="16.5" customHeight="1" spans="1:4">
      <c r="A580" s="195" t="s">
        <v>531</v>
      </c>
      <c r="B580" s="193">
        <v>13109</v>
      </c>
      <c r="C580" s="193">
        <v>11200</v>
      </c>
      <c r="D580" s="191">
        <f t="shared" si="14"/>
        <v>85.4374856968495</v>
      </c>
    </row>
    <row r="581" s="175" customFormat="1" ht="16.5" customHeight="1" spans="1:4">
      <c r="A581" s="195" t="s">
        <v>532</v>
      </c>
      <c r="B581" s="193">
        <v>790</v>
      </c>
      <c r="C581" s="193">
        <v>650</v>
      </c>
      <c r="D581" s="191">
        <f t="shared" si="14"/>
        <v>82.2784810126582</v>
      </c>
    </row>
    <row r="582" s="175" customFormat="1" ht="16.5" customHeight="1" spans="1:4">
      <c r="A582" s="195" t="s">
        <v>533</v>
      </c>
      <c r="B582" s="193">
        <v>1615</v>
      </c>
      <c r="C582" s="193"/>
      <c r="D582" s="191">
        <f t="shared" si="14"/>
        <v>0</v>
      </c>
    </row>
    <row r="583" s="175" customFormat="1" ht="16.5" customHeight="1" spans="1:4">
      <c r="A583" s="195" t="s">
        <v>534</v>
      </c>
      <c r="B583" s="193">
        <v>5</v>
      </c>
      <c r="C583" s="193">
        <v>2406</v>
      </c>
      <c r="D583" s="191">
        <f t="shared" si="14"/>
        <v>48120</v>
      </c>
    </row>
    <row r="584" s="175" customFormat="1" ht="16.5" customHeight="1" spans="1:4">
      <c r="A584" s="192" t="s">
        <v>535</v>
      </c>
      <c r="B584" s="193">
        <v>5276</v>
      </c>
      <c r="C584" s="193">
        <v>3896</v>
      </c>
      <c r="D584" s="191">
        <f t="shared" ref="D583:D647" si="15">C584/B584*100</f>
        <v>73.8438210765732</v>
      </c>
    </row>
    <row r="585" s="175" customFormat="1" ht="16.5" customHeight="1" spans="1:4">
      <c r="A585" s="195" t="s">
        <v>536</v>
      </c>
      <c r="B585" s="193"/>
      <c r="C585" s="193"/>
      <c r="D585" s="191" t="e">
        <f t="shared" si="15"/>
        <v>#DIV/0!</v>
      </c>
    </row>
    <row r="586" s="175" customFormat="1" ht="16.5" customHeight="1" spans="1:4">
      <c r="A586" s="195" t="s">
        <v>537</v>
      </c>
      <c r="B586" s="193"/>
      <c r="C586" s="193">
        <v>173</v>
      </c>
      <c r="D586" s="191" t="e">
        <f t="shared" si="15"/>
        <v>#DIV/0!</v>
      </c>
    </row>
    <row r="587" s="175" customFormat="1" ht="16.5" customHeight="1" spans="1:4">
      <c r="A587" s="195" t="s">
        <v>538</v>
      </c>
      <c r="B587" s="193">
        <v>4460</v>
      </c>
      <c r="C587" s="193">
        <v>3406</v>
      </c>
      <c r="D587" s="191">
        <f t="shared" si="15"/>
        <v>76.3677130044843</v>
      </c>
    </row>
    <row r="588" s="175" customFormat="1" ht="16.5" customHeight="1" spans="1:4">
      <c r="A588" s="195" t="s">
        <v>539</v>
      </c>
      <c r="B588" s="193">
        <v>816</v>
      </c>
      <c r="C588" s="193">
        <v>263</v>
      </c>
      <c r="D588" s="191">
        <f t="shared" si="15"/>
        <v>32.2303921568627</v>
      </c>
    </row>
    <row r="589" s="175" customFormat="1" ht="16.5" customHeight="1" spans="1:4">
      <c r="A589" s="195" t="s">
        <v>540</v>
      </c>
      <c r="B589" s="193"/>
      <c r="C589" s="193">
        <v>54</v>
      </c>
      <c r="D589" s="191" t="e">
        <f t="shared" si="15"/>
        <v>#DIV/0!</v>
      </c>
    </row>
    <row r="590" s="175" customFormat="1" ht="16.5" customHeight="1" spans="1:4">
      <c r="A590" s="192" t="s">
        <v>541</v>
      </c>
      <c r="B590" s="193">
        <v>2611</v>
      </c>
      <c r="C590" s="193"/>
      <c r="D590" s="191">
        <f t="shared" si="15"/>
        <v>0</v>
      </c>
    </row>
    <row r="591" s="175" customFormat="1" ht="16.5" customHeight="1" spans="1:4">
      <c r="A591" s="195" t="s">
        <v>542</v>
      </c>
      <c r="B591" s="193">
        <v>2611</v>
      </c>
      <c r="C591" s="193"/>
      <c r="D591" s="191">
        <f t="shared" si="15"/>
        <v>0</v>
      </c>
    </row>
    <row r="592" s="175" customFormat="1" ht="16.5" customHeight="1" spans="1:4">
      <c r="A592" s="192" t="s">
        <v>543</v>
      </c>
      <c r="B592" s="193">
        <v>699</v>
      </c>
      <c r="C592" s="193">
        <v>440</v>
      </c>
      <c r="D592" s="191">
        <f t="shared" si="15"/>
        <v>62.9470672389127</v>
      </c>
    </row>
    <row r="593" s="175" customFormat="1" ht="16.5" customHeight="1" spans="1:4">
      <c r="A593" s="195" t="s">
        <v>544</v>
      </c>
      <c r="B593" s="193">
        <v>699</v>
      </c>
      <c r="C593" s="193">
        <v>440</v>
      </c>
      <c r="D593" s="191">
        <f t="shared" si="15"/>
        <v>62.9470672389127</v>
      </c>
    </row>
    <row r="594" s="175" customFormat="1" ht="16.5" customHeight="1" spans="1:4">
      <c r="A594" s="192" t="s">
        <v>545</v>
      </c>
      <c r="B594" s="193">
        <v>23400</v>
      </c>
      <c r="C594" s="193">
        <v>24165</v>
      </c>
      <c r="D594" s="191">
        <f t="shared" si="15"/>
        <v>103.269230769231</v>
      </c>
    </row>
    <row r="595" s="175" customFormat="1" ht="16.5" customHeight="1" spans="1:4">
      <c r="A595" s="192" t="s">
        <v>546</v>
      </c>
      <c r="B595" s="193">
        <v>23222</v>
      </c>
      <c r="C595" s="193">
        <v>20767</v>
      </c>
      <c r="D595" s="191">
        <f t="shared" si="15"/>
        <v>89.4281284988373</v>
      </c>
    </row>
    <row r="596" s="175" customFormat="1" ht="16.5" customHeight="1" spans="1:4">
      <c r="A596" s="195" t="s">
        <v>67</v>
      </c>
      <c r="B596" s="193">
        <v>573</v>
      </c>
      <c r="C596" s="193">
        <v>237</v>
      </c>
      <c r="D596" s="191">
        <f t="shared" si="15"/>
        <v>41.3612565445026</v>
      </c>
    </row>
    <row r="597" s="175" customFormat="1" ht="16.5" customHeight="1" spans="1:4">
      <c r="A597" s="196" t="s">
        <v>68</v>
      </c>
      <c r="B597" s="193">
        <v>10</v>
      </c>
      <c r="C597" s="193">
        <v>40</v>
      </c>
      <c r="D597" s="191">
        <f t="shared" si="15"/>
        <v>400</v>
      </c>
    </row>
    <row r="598" s="175" customFormat="1" ht="16.5" customHeight="1" spans="1:4">
      <c r="A598" s="195" t="s">
        <v>547</v>
      </c>
      <c r="B598" s="193">
        <v>3214</v>
      </c>
      <c r="C598" s="193">
        <v>9193</v>
      </c>
      <c r="D598" s="191">
        <f t="shared" si="15"/>
        <v>286.029869321718</v>
      </c>
    </row>
    <row r="599" s="175" customFormat="1" ht="16.5" customHeight="1" spans="1:4">
      <c r="A599" s="195" t="s">
        <v>548</v>
      </c>
      <c r="B599" s="193">
        <v>8674</v>
      </c>
      <c r="C599" s="193">
        <v>3895</v>
      </c>
      <c r="D599" s="191">
        <f t="shared" si="15"/>
        <v>44.9043117362232</v>
      </c>
    </row>
    <row r="600" s="175" customFormat="1" ht="16.5" customHeight="1" spans="1:4">
      <c r="A600" s="195" t="s">
        <v>549</v>
      </c>
      <c r="B600" s="193"/>
      <c r="C600" s="193">
        <v>44</v>
      </c>
      <c r="D600" s="191" t="e">
        <f t="shared" si="15"/>
        <v>#DIV/0!</v>
      </c>
    </row>
    <row r="601" s="175" customFormat="1" ht="16.5" customHeight="1" spans="1:4">
      <c r="A601" s="195" t="s">
        <v>550</v>
      </c>
      <c r="B601" s="193">
        <v>2620</v>
      </c>
      <c r="C601" s="193">
        <v>2576</v>
      </c>
      <c r="D601" s="191">
        <f t="shared" si="15"/>
        <v>98.3206106870229</v>
      </c>
    </row>
    <row r="602" s="175" customFormat="1" ht="16.5" customHeight="1" spans="1:4">
      <c r="A602" s="195" t="s">
        <v>551</v>
      </c>
      <c r="B602" s="193"/>
      <c r="C602" s="193"/>
      <c r="D602" s="191" t="e">
        <f t="shared" si="15"/>
        <v>#DIV/0!</v>
      </c>
    </row>
    <row r="603" s="175" customFormat="1" ht="16.5" customHeight="1" spans="1:4">
      <c r="A603" s="195" t="s">
        <v>552</v>
      </c>
      <c r="B603" s="193">
        <v>399</v>
      </c>
      <c r="C603" s="193">
        <v>154</v>
      </c>
      <c r="D603" s="191">
        <f t="shared" si="15"/>
        <v>38.5964912280702</v>
      </c>
    </row>
    <row r="604" s="175" customFormat="1" ht="16.5" customHeight="1" spans="1:4">
      <c r="A604" s="196" t="s">
        <v>553</v>
      </c>
      <c r="B604" s="193"/>
      <c r="C604" s="193"/>
      <c r="D604" s="191" t="e">
        <f t="shared" si="15"/>
        <v>#DIV/0!</v>
      </c>
    </row>
    <row r="605" s="175" customFormat="1" ht="16.5" customHeight="1" spans="1:4">
      <c r="A605" s="196" t="s">
        <v>554</v>
      </c>
      <c r="B605" s="193">
        <v>5</v>
      </c>
      <c r="C605" s="193"/>
      <c r="D605" s="191">
        <f t="shared" si="15"/>
        <v>0</v>
      </c>
    </row>
    <row r="606" s="175" customFormat="1" ht="16.5" customHeight="1" spans="1:4">
      <c r="A606" s="195" t="s">
        <v>555</v>
      </c>
      <c r="B606" s="193">
        <v>7727</v>
      </c>
      <c r="C606" s="193">
        <v>4628</v>
      </c>
      <c r="D606" s="191">
        <f t="shared" si="15"/>
        <v>59.8938786074803</v>
      </c>
    </row>
    <row r="607" s="175" customFormat="1" ht="16.5" customHeight="1" spans="1:4">
      <c r="A607" s="192" t="s">
        <v>556</v>
      </c>
      <c r="B607" s="193">
        <v>55</v>
      </c>
      <c r="C607" s="193">
        <v>3147</v>
      </c>
      <c r="D607" s="191">
        <f t="shared" si="15"/>
        <v>5721.81818181818</v>
      </c>
    </row>
    <row r="608" s="175" customFormat="1" ht="16.5" customHeight="1" spans="1:4">
      <c r="A608" s="195" t="s">
        <v>557</v>
      </c>
      <c r="B608" s="193"/>
      <c r="C608" s="193">
        <v>505</v>
      </c>
      <c r="D608" s="191" t="e">
        <f t="shared" si="15"/>
        <v>#DIV/0!</v>
      </c>
    </row>
    <row r="609" s="175" customFormat="1" ht="16.5" customHeight="1" spans="1:4">
      <c r="A609" s="195" t="s">
        <v>558</v>
      </c>
      <c r="B609" s="193"/>
      <c r="C609" s="193">
        <v>1247</v>
      </c>
      <c r="D609" s="191" t="e">
        <f t="shared" si="15"/>
        <v>#DIV/0!</v>
      </c>
    </row>
    <row r="610" s="175" customFormat="1" ht="16.5" customHeight="1" spans="1:4">
      <c r="A610" s="195" t="s">
        <v>559</v>
      </c>
      <c r="B610" s="193"/>
      <c r="C610" s="193">
        <v>196</v>
      </c>
      <c r="D610" s="191" t="e">
        <f t="shared" si="15"/>
        <v>#DIV/0!</v>
      </c>
    </row>
    <row r="611" s="175" customFormat="1" ht="16.5" customHeight="1" spans="1:4">
      <c r="A611" s="195" t="s">
        <v>560</v>
      </c>
      <c r="B611" s="193">
        <v>55</v>
      </c>
      <c r="C611" s="193">
        <v>1199</v>
      </c>
      <c r="D611" s="191">
        <f t="shared" si="15"/>
        <v>2180</v>
      </c>
    </row>
    <row r="612" s="175" customFormat="1" ht="16.5" customHeight="1" spans="1:4">
      <c r="A612" s="197" t="s">
        <v>561</v>
      </c>
      <c r="B612" s="193">
        <v>40</v>
      </c>
      <c r="C612" s="193">
        <v>251</v>
      </c>
      <c r="D612" s="191">
        <f t="shared" si="15"/>
        <v>627.5</v>
      </c>
    </row>
    <row r="613" s="175" customFormat="1" ht="16.5" customHeight="1" spans="1:4">
      <c r="A613" s="196" t="s">
        <v>562</v>
      </c>
      <c r="B613" s="193">
        <v>40</v>
      </c>
      <c r="C613" s="193">
        <v>251</v>
      </c>
      <c r="D613" s="191">
        <f t="shared" si="15"/>
        <v>627.5</v>
      </c>
    </row>
    <row r="614" s="175" customFormat="1" ht="16.5" customHeight="1" spans="1:4">
      <c r="A614" s="196" t="s">
        <v>563</v>
      </c>
      <c r="B614" s="193"/>
      <c r="C614" s="193"/>
      <c r="D614" s="191" t="e">
        <f t="shared" si="15"/>
        <v>#DIV/0!</v>
      </c>
    </row>
    <row r="615" s="175" customFormat="1" ht="16.5" customHeight="1" spans="1:4">
      <c r="A615" s="196" t="s">
        <v>564</v>
      </c>
      <c r="B615" s="193"/>
      <c r="C615" s="193"/>
      <c r="D615" s="191" t="e">
        <f t="shared" si="15"/>
        <v>#DIV/0!</v>
      </c>
    </row>
    <row r="616" s="175" customFormat="1" ht="16.5" customHeight="1" spans="1:4">
      <c r="A616" s="197" t="s">
        <v>565</v>
      </c>
      <c r="B616" s="193">
        <v>83</v>
      </c>
      <c r="C616" s="193"/>
      <c r="D616" s="191">
        <f t="shared" si="15"/>
        <v>0</v>
      </c>
    </row>
    <row r="617" s="175" customFormat="1" ht="16.5" customHeight="1" spans="1:4">
      <c r="A617" s="196" t="s">
        <v>566</v>
      </c>
      <c r="B617" s="193">
        <v>83</v>
      </c>
      <c r="C617" s="193"/>
      <c r="D617" s="191">
        <f t="shared" si="15"/>
        <v>0</v>
      </c>
    </row>
    <row r="618" s="175" customFormat="1" ht="16.5" customHeight="1" spans="1:4">
      <c r="A618" s="192" t="s">
        <v>567</v>
      </c>
      <c r="B618" s="193">
        <v>3817</v>
      </c>
      <c r="C618" s="193">
        <v>2232</v>
      </c>
      <c r="D618" s="191">
        <f t="shared" si="15"/>
        <v>58.4752423369138</v>
      </c>
    </row>
    <row r="619" s="175" customFormat="1" ht="16.5" customHeight="1" spans="1:4">
      <c r="A619" s="192" t="s">
        <v>568</v>
      </c>
      <c r="B619" s="193">
        <v>139</v>
      </c>
      <c r="C619" s="193">
        <v>577</v>
      </c>
      <c r="D619" s="191">
        <f t="shared" si="15"/>
        <v>415.107913669065</v>
      </c>
    </row>
    <row r="620" s="175" customFormat="1" ht="16.5" customHeight="1" spans="1:4">
      <c r="A620" s="195" t="s">
        <v>67</v>
      </c>
      <c r="B620" s="193">
        <v>39</v>
      </c>
      <c r="C620" s="193">
        <v>508</v>
      </c>
      <c r="D620" s="191">
        <f t="shared" si="15"/>
        <v>1302.5641025641</v>
      </c>
    </row>
    <row r="621" s="175" customFormat="1" ht="16.5" customHeight="1" spans="1:4">
      <c r="A621" s="195" t="s">
        <v>569</v>
      </c>
      <c r="B621" s="193">
        <v>100</v>
      </c>
      <c r="C621" s="193">
        <v>69</v>
      </c>
      <c r="D621" s="191">
        <f t="shared" si="15"/>
        <v>69</v>
      </c>
    </row>
    <row r="622" s="175" customFormat="1" ht="16.5" customHeight="1" spans="1:4">
      <c r="A622" s="192" t="s">
        <v>570</v>
      </c>
      <c r="B622" s="193">
        <v>1294</v>
      </c>
      <c r="C622" s="193">
        <v>1184</v>
      </c>
      <c r="D622" s="191">
        <f t="shared" si="15"/>
        <v>91.499227202473</v>
      </c>
    </row>
    <row r="623" s="175" customFormat="1" ht="16.5" customHeight="1" spans="1:4">
      <c r="A623" s="195" t="s">
        <v>67</v>
      </c>
      <c r="B623" s="193">
        <v>916</v>
      </c>
      <c r="C623" s="193">
        <v>992</v>
      </c>
      <c r="D623" s="191">
        <f t="shared" si="15"/>
        <v>108.296943231441</v>
      </c>
    </row>
    <row r="624" s="175" customFormat="1" ht="16.5" customHeight="1" spans="1:4">
      <c r="A624" s="195" t="s">
        <v>68</v>
      </c>
      <c r="B624" s="193"/>
      <c r="C624" s="193"/>
      <c r="D624" s="191" t="e">
        <f t="shared" si="15"/>
        <v>#DIV/0!</v>
      </c>
    </row>
    <row r="625" s="175" customFormat="1" ht="16.5" customHeight="1" spans="1:4">
      <c r="A625" s="195" t="s">
        <v>571</v>
      </c>
      <c r="B625" s="193">
        <v>378</v>
      </c>
      <c r="C625" s="193">
        <v>192</v>
      </c>
      <c r="D625" s="191">
        <f t="shared" si="15"/>
        <v>50.7936507936508</v>
      </c>
    </row>
    <row r="626" s="175" customFormat="1" ht="16.5" customHeight="1" spans="1:4">
      <c r="A626" s="192" t="s">
        <v>572</v>
      </c>
      <c r="B626" s="193">
        <v>32</v>
      </c>
      <c r="C626" s="193">
        <v>398</v>
      </c>
      <c r="D626" s="191">
        <f t="shared" si="15"/>
        <v>1243.75</v>
      </c>
    </row>
    <row r="627" s="175" customFormat="1" ht="16.5" customHeight="1" spans="1:4">
      <c r="A627" s="195" t="s">
        <v>67</v>
      </c>
      <c r="B627" s="193">
        <v>32</v>
      </c>
      <c r="C627" s="193">
        <v>398</v>
      </c>
      <c r="D627" s="191">
        <f t="shared" si="15"/>
        <v>1243.75</v>
      </c>
    </row>
    <row r="628" s="175" customFormat="1" ht="16.5" customHeight="1" spans="1:4">
      <c r="A628" s="195" t="s">
        <v>68</v>
      </c>
      <c r="B628" s="193"/>
      <c r="C628" s="193"/>
      <c r="D628" s="191" t="e">
        <f t="shared" si="15"/>
        <v>#DIV/0!</v>
      </c>
    </row>
    <row r="629" s="175" customFormat="1" ht="16.5" customHeight="1" spans="1:4">
      <c r="A629" s="192" t="s">
        <v>573</v>
      </c>
      <c r="B629" s="193"/>
      <c r="C629" s="193">
        <v>20</v>
      </c>
      <c r="D629" s="191" t="e">
        <f t="shared" si="15"/>
        <v>#DIV/0!</v>
      </c>
    </row>
    <row r="630" s="175" customFormat="1" ht="16.5" customHeight="1" spans="1:4">
      <c r="A630" s="195" t="s">
        <v>574</v>
      </c>
      <c r="B630" s="193"/>
      <c r="C630" s="193"/>
      <c r="D630" s="191" t="e">
        <f t="shared" si="15"/>
        <v>#DIV/0!</v>
      </c>
    </row>
    <row r="631" s="175" customFormat="1" ht="16.5" customHeight="1" spans="1:4">
      <c r="A631" s="195" t="s">
        <v>575</v>
      </c>
      <c r="B631" s="193"/>
      <c r="C631" s="193">
        <v>20</v>
      </c>
      <c r="D631" s="191" t="e">
        <f t="shared" si="15"/>
        <v>#DIV/0!</v>
      </c>
    </row>
    <row r="632" s="175" customFormat="1" ht="16.5" customHeight="1" spans="1:4">
      <c r="A632" s="192" t="s">
        <v>576</v>
      </c>
      <c r="B632" s="193"/>
      <c r="C632" s="193"/>
      <c r="D632" s="191" t="e">
        <f t="shared" si="15"/>
        <v>#DIV/0!</v>
      </c>
    </row>
    <row r="633" s="175" customFormat="1" ht="16.5" customHeight="1" spans="1:4">
      <c r="A633" s="195" t="s">
        <v>67</v>
      </c>
      <c r="B633" s="193"/>
      <c r="C633" s="193"/>
      <c r="D633" s="191" t="e">
        <f t="shared" si="15"/>
        <v>#DIV/0!</v>
      </c>
    </row>
    <row r="634" s="175" customFormat="1" ht="16.5" customHeight="1" spans="1:4">
      <c r="A634" s="195" t="s">
        <v>577</v>
      </c>
      <c r="B634" s="193"/>
      <c r="C634" s="193"/>
      <c r="D634" s="191" t="e">
        <f t="shared" si="15"/>
        <v>#DIV/0!</v>
      </c>
    </row>
    <row r="635" s="175" customFormat="1" ht="16.5" customHeight="1" spans="1:4">
      <c r="A635" s="195" t="s">
        <v>578</v>
      </c>
      <c r="B635" s="193"/>
      <c r="C635" s="193"/>
      <c r="D635" s="191" t="e">
        <f t="shared" si="15"/>
        <v>#DIV/0!</v>
      </c>
    </row>
    <row r="636" s="175" customFormat="1" ht="16.5" customHeight="1" spans="1:4">
      <c r="A636" s="192" t="s">
        <v>579</v>
      </c>
      <c r="B636" s="193">
        <v>560</v>
      </c>
      <c r="C636" s="193">
        <v>20</v>
      </c>
      <c r="D636" s="191">
        <f t="shared" si="15"/>
        <v>3.57142857142857</v>
      </c>
    </row>
    <row r="637" s="175" customFormat="1" ht="16.5" customHeight="1" spans="1:4">
      <c r="A637" s="195" t="s">
        <v>580</v>
      </c>
      <c r="B637" s="193">
        <v>60</v>
      </c>
      <c r="C637" s="193">
        <v>20</v>
      </c>
      <c r="D637" s="191">
        <f t="shared" si="15"/>
        <v>33.3333333333333</v>
      </c>
    </row>
    <row r="638" s="175" customFormat="1" ht="16.5" customHeight="1" spans="1:4">
      <c r="A638" s="195" t="s">
        <v>581</v>
      </c>
      <c r="B638" s="193">
        <v>500</v>
      </c>
      <c r="C638" s="193"/>
      <c r="D638" s="191">
        <f t="shared" si="15"/>
        <v>0</v>
      </c>
    </row>
    <row r="639" s="175" customFormat="1" ht="16.5" customHeight="1" spans="1:4">
      <c r="A639" s="192" t="s">
        <v>582</v>
      </c>
      <c r="B639" s="193">
        <v>1792</v>
      </c>
      <c r="C639" s="193">
        <v>33</v>
      </c>
      <c r="D639" s="191">
        <f t="shared" si="15"/>
        <v>1.84151785714286</v>
      </c>
    </row>
    <row r="640" s="175" customFormat="1" ht="16.5" customHeight="1" spans="1:4">
      <c r="A640" s="195" t="s">
        <v>583</v>
      </c>
      <c r="B640" s="193"/>
      <c r="C640" s="193"/>
      <c r="D640" s="191" t="e">
        <f t="shared" si="15"/>
        <v>#DIV/0!</v>
      </c>
    </row>
    <row r="641" s="175" customFormat="1" ht="16.5" customHeight="1" spans="1:4">
      <c r="A641" s="195" t="s">
        <v>584</v>
      </c>
      <c r="B641" s="193">
        <v>1792</v>
      </c>
      <c r="C641" s="193">
        <v>33</v>
      </c>
      <c r="D641" s="191">
        <f t="shared" si="15"/>
        <v>1.84151785714286</v>
      </c>
    </row>
    <row r="642" s="175" customFormat="1" ht="16.5" customHeight="1" spans="1:4">
      <c r="A642" s="192" t="s">
        <v>585</v>
      </c>
      <c r="B642" s="193">
        <v>3058</v>
      </c>
      <c r="C642" s="193">
        <v>1891</v>
      </c>
      <c r="D642" s="191">
        <f t="shared" si="15"/>
        <v>61.8378024852845</v>
      </c>
    </row>
    <row r="643" s="175" customFormat="1" ht="16.5" customHeight="1" spans="1:4">
      <c r="A643" s="192" t="s">
        <v>586</v>
      </c>
      <c r="B643" s="193">
        <v>2678</v>
      </c>
      <c r="C643" s="193">
        <v>1780</v>
      </c>
      <c r="D643" s="191">
        <f t="shared" si="15"/>
        <v>66.4675130694548</v>
      </c>
    </row>
    <row r="644" s="175" customFormat="1" ht="16.5" customHeight="1" spans="1:4">
      <c r="A644" s="195" t="s">
        <v>67</v>
      </c>
      <c r="B644" s="193">
        <v>325</v>
      </c>
      <c r="C644" s="193">
        <v>313</v>
      </c>
      <c r="D644" s="191">
        <f t="shared" si="15"/>
        <v>96.3076923076923</v>
      </c>
    </row>
    <row r="645" s="175" customFormat="1" ht="16.5" customHeight="1" spans="1:4">
      <c r="A645" s="195" t="s">
        <v>68</v>
      </c>
      <c r="B645" s="193">
        <v>41</v>
      </c>
      <c r="C645" s="193">
        <v>35</v>
      </c>
      <c r="D645" s="191">
        <f t="shared" si="15"/>
        <v>85.3658536585366</v>
      </c>
    </row>
    <row r="646" s="175" customFormat="1" ht="16.5" customHeight="1" spans="1:4">
      <c r="A646" s="195" t="s">
        <v>587</v>
      </c>
      <c r="B646" s="193">
        <v>39</v>
      </c>
      <c r="C646" s="193"/>
      <c r="D646" s="191">
        <f t="shared" si="15"/>
        <v>0</v>
      </c>
    </row>
    <row r="647" s="175" customFormat="1" ht="16.5" customHeight="1" spans="1:4">
      <c r="A647" s="195" t="s">
        <v>588</v>
      </c>
      <c r="B647" s="193">
        <v>2273</v>
      </c>
      <c r="C647" s="193">
        <v>1432</v>
      </c>
      <c r="D647" s="191">
        <f t="shared" si="15"/>
        <v>63.0004399472063</v>
      </c>
    </row>
    <row r="648" s="175" customFormat="1" ht="16.5" customHeight="1" spans="1:4">
      <c r="A648" s="192" t="s">
        <v>589</v>
      </c>
      <c r="B648" s="193"/>
      <c r="C648" s="193"/>
      <c r="D648" s="191" t="e">
        <f t="shared" ref="D648:D668" si="16">C648/B648*100</f>
        <v>#DIV/0!</v>
      </c>
    </row>
    <row r="649" s="175" customFormat="1" ht="16.5" customHeight="1" spans="1:4">
      <c r="A649" s="195" t="s">
        <v>67</v>
      </c>
      <c r="B649" s="193"/>
      <c r="C649" s="193"/>
      <c r="D649" s="191" t="e">
        <f t="shared" si="16"/>
        <v>#DIV/0!</v>
      </c>
    </row>
    <row r="650" s="175" customFormat="1" ht="16.5" customHeight="1" spans="1:4">
      <c r="A650" s="195" t="s">
        <v>590</v>
      </c>
      <c r="B650" s="193"/>
      <c r="C650" s="193"/>
      <c r="D650" s="191" t="e">
        <f t="shared" si="16"/>
        <v>#DIV/0!</v>
      </c>
    </row>
    <row r="651" s="175" customFormat="1" ht="16.5" customHeight="1" spans="1:4">
      <c r="A651" s="192" t="s">
        <v>591</v>
      </c>
      <c r="B651" s="193">
        <v>170</v>
      </c>
      <c r="C651" s="193">
        <v>111</v>
      </c>
      <c r="D651" s="191">
        <f t="shared" si="16"/>
        <v>65.2941176470588</v>
      </c>
    </row>
    <row r="652" s="175" customFormat="1" ht="16.5" customHeight="1" spans="1:4">
      <c r="A652" s="195" t="s">
        <v>592</v>
      </c>
      <c r="B652" s="193">
        <v>170</v>
      </c>
      <c r="C652" s="193">
        <v>111</v>
      </c>
      <c r="D652" s="191">
        <f t="shared" si="16"/>
        <v>65.2941176470588</v>
      </c>
    </row>
    <row r="653" s="175" customFormat="1" ht="16.5" customHeight="1" spans="1:4">
      <c r="A653" s="192" t="s">
        <v>593</v>
      </c>
      <c r="B653" s="193">
        <v>210</v>
      </c>
      <c r="C653" s="193"/>
      <c r="D653" s="191">
        <f t="shared" si="16"/>
        <v>0</v>
      </c>
    </row>
    <row r="654" s="175" customFormat="1" ht="16.5" customHeight="1" spans="1:4">
      <c r="A654" s="195" t="s">
        <v>594</v>
      </c>
      <c r="B654" s="193">
        <v>210</v>
      </c>
      <c r="C654" s="193"/>
      <c r="D654" s="191">
        <f t="shared" si="16"/>
        <v>0</v>
      </c>
    </row>
    <row r="655" spans="1:4">
      <c r="A655" s="197" t="s">
        <v>595</v>
      </c>
      <c r="B655" s="115">
        <v>2496</v>
      </c>
      <c r="C655" s="115">
        <v>229</v>
      </c>
      <c r="D655" s="191">
        <f t="shared" si="16"/>
        <v>9.17467948717949</v>
      </c>
    </row>
    <row r="656" spans="1:4">
      <c r="A656" s="197" t="s">
        <v>596</v>
      </c>
      <c r="B656" s="115">
        <v>40</v>
      </c>
      <c r="C656" s="115"/>
      <c r="D656" s="191">
        <f t="shared" si="16"/>
        <v>0</v>
      </c>
    </row>
    <row r="657" spans="1:4">
      <c r="A657" s="195" t="s">
        <v>597</v>
      </c>
      <c r="B657" s="115">
        <v>40</v>
      </c>
      <c r="C657" s="115"/>
      <c r="D657" s="191">
        <f t="shared" si="16"/>
        <v>0</v>
      </c>
    </row>
    <row r="658" spans="1:4">
      <c r="A658" s="197" t="s">
        <v>598</v>
      </c>
      <c r="B658" s="115">
        <v>2388</v>
      </c>
      <c r="C658" s="115">
        <v>124</v>
      </c>
      <c r="D658" s="191">
        <f t="shared" si="16"/>
        <v>5.19262981574539</v>
      </c>
    </row>
    <row r="659" spans="1:4">
      <c r="A659" s="195" t="s">
        <v>599</v>
      </c>
      <c r="B659" s="115">
        <v>40</v>
      </c>
      <c r="C659" s="115"/>
      <c r="D659" s="191">
        <f t="shared" si="16"/>
        <v>0</v>
      </c>
    </row>
    <row r="660" spans="1:4">
      <c r="A660" s="195" t="s">
        <v>600</v>
      </c>
      <c r="B660" s="115">
        <v>2000</v>
      </c>
      <c r="C660" s="115"/>
      <c r="D660" s="191">
        <f t="shared" si="16"/>
        <v>0</v>
      </c>
    </row>
    <row r="661" spans="1:4">
      <c r="A661" s="196" t="s">
        <v>601</v>
      </c>
      <c r="B661" s="115">
        <v>348</v>
      </c>
      <c r="C661" s="115">
        <v>124</v>
      </c>
      <c r="D661" s="191">
        <f t="shared" si="16"/>
        <v>35.632183908046</v>
      </c>
    </row>
    <row r="662" spans="1:4">
      <c r="A662" s="197" t="s">
        <v>602</v>
      </c>
      <c r="B662" s="115">
        <v>68</v>
      </c>
      <c r="C662" s="115">
        <v>105</v>
      </c>
      <c r="D662" s="191">
        <f t="shared" si="16"/>
        <v>154.411764705882</v>
      </c>
    </row>
    <row r="663" spans="1:4">
      <c r="A663" s="196" t="s">
        <v>603</v>
      </c>
      <c r="B663" s="115">
        <v>68</v>
      </c>
      <c r="C663" s="115">
        <v>105</v>
      </c>
      <c r="D663" s="191">
        <f t="shared" si="16"/>
        <v>154.411764705882</v>
      </c>
    </row>
    <row r="664" spans="1:4">
      <c r="A664" s="192" t="s">
        <v>604</v>
      </c>
      <c r="B664" s="115">
        <v>9045</v>
      </c>
      <c r="C664" s="115">
        <v>4096</v>
      </c>
      <c r="D664" s="191">
        <f t="shared" si="16"/>
        <v>45.2846876727474</v>
      </c>
    </row>
    <row r="665" spans="1:4">
      <c r="A665" s="192" t="s">
        <v>605</v>
      </c>
      <c r="B665" s="115">
        <v>8967</v>
      </c>
      <c r="C665" s="115">
        <v>3975</v>
      </c>
      <c r="D665" s="191">
        <f t="shared" si="16"/>
        <v>44.3292070926731</v>
      </c>
    </row>
    <row r="666" spans="1:4">
      <c r="A666" s="195" t="s">
        <v>67</v>
      </c>
      <c r="B666" s="115">
        <v>2033</v>
      </c>
      <c r="C666" s="115">
        <v>2470</v>
      </c>
      <c r="D666" s="191">
        <f t="shared" si="16"/>
        <v>121.495327102804</v>
      </c>
    </row>
    <row r="667" spans="1:4">
      <c r="A667" s="196" t="s">
        <v>68</v>
      </c>
      <c r="B667" s="115"/>
      <c r="C667" s="115">
        <v>150</v>
      </c>
      <c r="D667" s="191" t="e">
        <f t="shared" si="16"/>
        <v>#DIV/0!</v>
      </c>
    </row>
    <row r="668" spans="1:4">
      <c r="A668" s="196" t="s">
        <v>606</v>
      </c>
      <c r="B668" s="115"/>
      <c r="C668" s="115">
        <v>32</v>
      </c>
      <c r="D668" s="191" t="e">
        <f t="shared" si="16"/>
        <v>#DIV/0!</v>
      </c>
    </row>
    <row r="669" spans="1:4">
      <c r="A669" s="196" t="s">
        <v>607</v>
      </c>
      <c r="B669" s="115"/>
      <c r="C669" s="115">
        <v>15</v>
      </c>
      <c r="D669" s="191"/>
    </row>
    <row r="670" spans="1:4">
      <c r="A670" s="196" t="s">
        <v>608</v>
      </c>
      <c r="B670" s="115">
        <v>2029</v>
      </c>
      <c r="C670" s="115">
        <v>355</v>
      </c>
      <c r="D670" s="191">
        <f>C670/B670*100</f>
        <v>17.4963035978314</v>
      </c>
    </row>
    <row r="671" spans="1:4">
      <c r="A671" s="196" t="s">
        <v>609</v>
      </c>
      <c r="B671" s="115">
        <v>2439</v>
      </c>
      <c r="C671" s="115">
        <v>100</v>
      </c>
      <c r="D671" s="191">
        <f>C671/B671*100</f>
        <v>4.10004100041</v>
      </c>
    </row>
    <row r="672" spans="1:4">
      <c r="A672" s="196" t="s">
        <v>610</v>
      </c>
      <c r="B672" s="115">
        <v>266</v>
      </c>
      <c r="C672" s="115"/>
      <c r="D672" s="191">
        <f>C672/B672*100</f>
        <v>0</v>
      </c>
    </row>
    <row r="673" spans="1:4">
      <c r="A673" s="196" t="s">
        <v>611</v>
      </c>
      <c r="B673" s="115"/>
      <c r="C673" s="115">
        <v>26</v>
      </c>
      <c r="D673" s="191" t="e">
        <f>C673/B673*100</f>
        <v>#DIV/0!</v>
      </c>
    </row>
    <row r="674" spans="1:4">
      <c r="A674" s="196" t="s">
        <v>612</v>
      </c>
      <c r="B674" s="115"/>
      <c r="C674" s="115">
        <v>57</v>
      </c>
      <c r="D674" s="191" t="e">
        <f>C674/B674*100</f>
        <v>#DIV/0!</v>
      </c>
    </row>
    <row r="675" spans="1:4">
      <c r="A675" s="196" t="s">
        <v>613</v>
      </c>
      <c r="B675" s="115"/>
      <c r="C675" s="115"/>
      <c r="D675" s="191" t="e">
        <f t="shared" ref="D673:D718" si="17">C675/B675*100</f>
        <v>#DIV/0!</v>
      </c>
    </row>
    <row r="676" spans="1:4">
      <c r="A676" s="196" t="s">
        <v>614</v>
      </c>
      <c r="B676" s="115">
        <v>2200</v>
      </c>
      <c r="C676" s="115">
        <v>770</v>
      </c>
      <c r="D676" s="191">
        <f t="shared" si="17"/>
        <v>35</v>
      </c>
    </row>
    <row r="677" spans="1:4">
      <c r="A677" s="192" t="s">
        <v>615</v>
      </c>
      <c r="B677" s="115">
        <v>78</v>
      </c>
      <c r="C677" s="115">
        <v>121</v>
      </c>
      <c r="D677" s="191">
        <f t="shared" si="17"/>
        <v>155.128205128205</v>
      </c>
    </row>
    <row r="678" spans="1:4">
      <c r="A678" s="196" t="s">
        <v>68</v>
      </c>
      <c r="B678" s="115"/>
      <c r="C678" s="115"/>
      <c r="D678" s="191" t="e">
        <f t="shared" si="17"/>
        <v>#DIV/0!</v>
      </c>
    </row>
    <row r="679" spans="1:4">
      <c r="A679" s="195" t="s">
        <v>616</v>
      </c>
      <c r="B679" s="115"/>
      <c r="C679" s="115">
        <v>10</v>
      </c>
      <c r="D679" s="191" t="e">
        <f t="shared" si="17"/>
        <v>#DIV/0!</v>
      </c>
    </row>
    <row r="680" spans="1:4">
      <c r="A680" s="195" t="s">
        <v>617</v>
      </c>
      <c r="B680" s="115"/>
      <c r="C680" s="115">
        <v>35</v>
      </c>
      <c r="D680" s="191" t="e">
        <f t="shared" si="17"/>
        <v>#DIV/0!</v>
      </c>
    </row>
    <row r="681" spans="1:4">
      <c r="A681" s="195" t="s">
        <v>618</v>
      </c>
      <c r="B681" s="115">
        <v>78</v>
      </c>
      <c r="C681" s="115">
        <v>76</v>
      </c>
      <c r="D681" s="191">
        <f t="shared" si="17"/>
        <v>97.4358974358974</v>
      </c>
    </row>
    <row r="682" spans="1:4">
      <c r="A682" s="192" t="s">
        <v>619</v>
      </c>
      <c r="B682" s="115">
        <v>7673</v>
      </c>
      <c r="C682" s="115">
        <v>8925</v>
      </c>
      <c r="D682" s="191">
        <f t="shared" si="17"/>
        <v>116.316955558452</v>
      </c>
    </row>
    <row r="683" spans="1:4">
      <c r="A683" s="192" t="s">
        <v>620</v>
      </c>
      <c r="B683" s="115">
        <v>7673</v>
      </c>
      <c r="C683" s="115">
        <v>8925</v>
      </c>
      <c r="D683" s="191">
        <f t="shared" si="17"/>
        <v>116.316955558452</v>
      </c>
    </row>
    <row r="684" spans="1:4">
      <c r="A684" s="195" t="s">
        <v>621</v>
      </c>
      <c r="B684" s="115">
        <v>3001</v>
      </c>
      <c r="C684" s="115"/>
      <c r="D684" s="191">
        <f t="shared" si="17"/>
        <v>0</v>
      </c>
    </row>
    <row r="685" spans="1:4">
      <c r="A685" s="195" t="s">
        <v>622</v>
      </c>
      <c r="B685" s="115">
        <v>1277</v>
      </c>
      <c r="C685" s="115">
        <v>2925</v>
      </c>
      <c r="D685" s="191">
        <f t="shared" si="17"/>
        <v>229.052466718872</v>
      </c>
    </row>
    <row r="686" spans="1:4">
      <c r="A686" s="195" t="s">
        <v>623</v>
      </c>
      <c r="B686" s="115">
        <v>3168</v>
      </c>
      <c r="C686" s="115"/>
      <c r="D686" s="191">
        <f t="shared" si="17"/>
        <v>0</v>
      </c>
    </row>
    <row r="687" spans="1:4">
      <c r="A687" s="195" t="s">
        <v>624</v>
      </c>
      <c r="B687" s="115"/>
      <c r="C687" s="115">
        <v>2078</v>
      </c>
      <c r="D687" s="191"/>
    </row>
    <row r="688" spans="1:4">
      <c r="A688" s="195" t="s">
        <v>625</v>
      </c>
      <c r="B688" s="115">
        <v>227</v>
      </c>
      <c r="C688" s="115">
        <v>3922</v>
      </c>
      <c r="D688" s="191">
        <f t="shared" si="17"/>
        <v>1727.75330396476</v>
      </c>
    </row>
    <row r="689" spans="1:4">
      <c r="A689" s="192" t="s">
        <v>626</v>
      </c>
      <c r="B689" s="115">
        <v>3965</v>
      </c>
      <c r="C689" s="115">
        <v>731</v>
      </c>
      <c r="D689" s="191">
        <f t="shared" si="17"/>
        <v>18.4363177805801</v>
      </c>
    </row>
    <row r="690" spans="1:4">
      <c r="A690" s="192" t="s">
        <v>627</v>
      </c>
      <c r="B690" s="115">
        <v>2608</v>
      </c>
      <c r="C690" s="115">
        <v>731</v>
      </c>
      <c r="D690" s="191">
        <f t="shared" si="17"/>
        <v>28.0291411042945</v>
      </c>
    </row>
    <row r="691" spans="1:4">
      <c r="A691" s="195" t="s">
        <v>67</v>
      </c>
      <c r="B691" s="115"/>
      <c r="C691" s="115">
        <v>254</v>
      </c>
      <c r="D691" s="191" t="e">
        <f t="shared" si="17"/>
        <v>#DIV/0!</v>
      </c>
    </row>
    <row r="692" spans="1:4">
      <c r="A692" s="196" t="s">
        <v>68</v>
      </c>
      <c r="B692" s="115"/>
      <c r="C692" s="115">
        <v>7</v>
      </c>
      <c r="D692" s="191"/>
    </row>
    <row r="693" spans="1:4">
      <c r="A693" s="195" t="s">
        <v>628</v>
      </c>
      <c r="B693" s="115">
        <v>105</v>
      </c>
      <c r="C693" s="115">
        <v>133</v>
      </c>
      <c r="D693" s="191">
        <f t="shared" si="17"/>
        <v>126.666666666667</v>
      </c>
    </row>
    <row r="694" spans="1:4">
      <c r="A694" s="195" t="s">
        <v>629</v>
      </c>
      <c r="B694" s="115">
        <v>2503</v>
      </c>
      <c r="C694" s="115">
        <v>337</v>
      </c>
      <c r="D694" s="191">
        <f t="shared" si="17"/>
        <v>13.4638433879345</v>
      </c>
    </row>
    <row r="695" spans="1:4">
      <c r="A695" s="192" t="s">
        <v>630</v>
      </c>
      <c r="B695" s="115">
        <v>1357</v>
      </c>
      <c r="C695" s="115"/>
      <c r="D695" s="191">
        <f t="shared" si="17"/>
        <v>0</v>
      </c>
    </row>
    <row r="696" spans="1:4">
      <c r="A696" s="195" t="s">
        <v>631</v>
      </c>
      <c r="B696" s="115">
        <v>1357</v>
      </c>
      <c r="C696" s="115"/>
      <c r="D696" s="191">
        <f t="shared" si="17"/>
        <v>0</v>
      </c>
    </row>
    <row r="697" spans="1:4">
      <c r="A697" s="192" t="s">
        <v>632</v>
      </c>
      <c r="B697" s="115"/>
      <c r="C697" s="115"/>
      <c r="D697" s="191" t="e">
        <f t="shared" si="17"/>
        <v>#DIV/0!</v>
      </c>
    </row>
    <row r="698" spans="1:4">
      <c r="A698" s="195" t="s">
        <v>67</v>
      </c>
      <c r="B698" s="115"/>
      <c r="C698" s="115"/>
      <c r="D698" s="191" t="e">
        <f t="shared" si="17"/>
        <v>#DIV/0!</v>
      </c>
    </row>
    <row r="699" spans="1:4">
      <c r="A699" s="195" t="s">
        <v>68</v>
      </c>
      <c r="B699" s="115"/>
      <c r="C699" s="115"/>
      <c r="D699" s="191" t="e">
        <f t="shared" si="17"/>
        <v>#DIV/0!</v>
      </c>
    </row>
    <row r="700" spans="1:4">
      <c r="A700" s="196" t="s">
        <v>633</v>
      </c>
      <c r="B700" s="115"/>
      <c r="C700" s="115"/>
      <c r="D700" s="191" t="e">
        <f t="shared" si="17"/>
        <v>#DIV/0!</v>
      </c>
    </row>
    <row r="701" spans="1:4">
      <c r="A701" s="192" t="s">
        <v>634</v>
      </c>
      <c r="B701" s="115"/>
      <c r="C701" s="115"/>
      <c r="D701" s="191" t="e">
        <f t="shared" si="17"/>
        <v>#DIV/0!</v>
      </c>
    </row>
    <row r="702" spans="1:4">
      <c r="A702" s="196" t="s">
        <v>635</v>
      </c>
      <c r="B702" s="115"/>
      <c r="C702" s="115"/>
      <c r="D702" s="191" t="e">
        <f t="shared" si="17"/>
        <v>#DIV/0!</v>
      </c>
    </row>
    <row r="703" spans="1:4">
      <c r="A703" s="196" t="s">
        <v>636</v>
      </c>
      <c r="B703" s="115"/>
      <c r="C703" s="115"/>
      <c r="D703" s="191" t="e">
        <f t="shared" si="17"/>
        <v>#DIV/0!</v>
      </c>
    </row>
    <row r="704" spans="1:4">
      <c r="A704" s="192" t="s">
        <v>637</v>
      </c>
      <c r="B704" s="115">
        <v>6761</v>
      </c>
      <c r="C704" s="115">
        <v>3385</v>
      </c>
      <c r="D704" s="191">
        <f t="shared" si="17"/>
        <v>50.0665582014495</v>
      </c>
    </row>
    <row r="705" spans="1:4">
      <c r="A705" s="192" t="s">
        <v>638</v>
      </c>
      <c r="B705" s="115">
        <v>1353</v>
      </c>
      <c r="C705" s="115">
        <v>324</v>
      </c>
      <c r="D705" s="191">
        <f t="shared" si="17"/>
        <v>23.9467849223947</v>
      </c>
    </row>
    <row r="706" spans="1:4">
      <c r="A706" s="195" t="s">
        <v>67</v>
      </c>
      <c r="B706" s="115">
        <v>961</v>
      </c>
      <c r="C706" s="115">
        <v>66</v>
      </c>
      <c r="D706" s="191">
        <f t="shared" si="17"/>
        <v>6.8678459937565</v>
      </c>
    </row>
    <row r="707" spans="1:4">
      <c r="A707" s="195" t="s">
        <v>639</v>
      </c>
      <c r="B707" s="115">
        <v>100</v>
      </c>
      <c r="C707" s="115"/>
      <c r="D707" s="191">
        <f t="shared" si="17"/>
        <v>0</v>
      </c>
    </row>
    <row r="708" spans="1:4">
      <c r="A708" s="195" t="s">
        <v>640</v>
      </c>
      <c r="B708" s="115">
        <v>42</v>
      </c>
      <c r="C708" s="115">
        <v>32</v>
      </c>
      <c r="D708" s="191">
        <f t="shared" si="17"/>
        <v>76.1904761904762</v>
      </c>
    </row>
    <row r="709" spans="1:4">
      <c r="A709" s="195" t="s">
        <v>641</v>
      </c>
      <c r="B709" s="115">
        <v>250</v>
      </c>
      <c r="C709" s="115">
        <v>226</v>
      </c>
      <c r="D709" s="191">
        <f t="shared" si="17"/>
        <v>90.4</v>
      </c>
    </row>
    <row r="710" spans="1:4">
      <c r="A710" s="192" t="s">
        <v>642</v>
      </c>
      <c r="B710" s="115">
        <v>1121</v>
      </c>
      <c r="C710" s="115">
        <v>801</v>
      </c>
      <c r="D710" s="191">
        <f t="shared" si="17"/>
        <v>71.4540588760036</v>
      </c>
    </row>
    <row r="711" spans="1:4">
      <c r="A711" s="195" t="s">
        <v>67</v>
      </c>
      <c r="B711" s="115">
        <v>350</v>
      </c>
      <c r="C711" s="115">
        <v>250</v>
      </c>
      <c r="D711" s="191">
        <f t="shared" si="17"/>
        <v>71.4285714285714</v>
      </c>
    </row>
    <row r="712" spans="1:4">
      <c r="A712" s="195" t="s">
        <v>68</v>
      </c>
      <c r="B712" s="115">
        <v>200</v>
      </c>
      <c r="C712" s="115"/>
      <c r="D712" s="191">
        <f t="shared" si="17"/>
        <v>0</v>
      </c>
    </row>
    <row r="713" spans="1:4">
      <c r="A713" s="195" t="s">
        <v>643</v>
      </c>
      <c r="B713" s="115">
        <v>20</v>
      </c>
      <c r="C713" s="115">
        <v>250</v>
      </c>
      <c r="D713" s="191">
        <f t="shared" si="17"/>
        <v>1250</v>
      </c>
    </row>
    <row r="714" spans="1:4">
      <c r="A714" s="195" t="s">
        <v>644</v>
      </c>
      <c r="B714" s="115">
        <v>551</v>
      </c>
      <c r="C714" s="115">
        <v>301</v>
      </c>
      <c r="D714" s="191">
        <f t="shared" si="17"/>
        <v>54.6279491833031</v>
      </c>
    </row>
    <row r="715" spans="1:4">
      <c r="A715" s="192" t="s">
        <v>645</v>
      </c>
      <c r="B715" s="115">
        <v>1375</v>
      </c>
      <c r="C715" s="115">
        <v>830</v>
      </c>
      <c r="D715" s="191">
        <f t="shared" si="17"/>
        <v>60.3636363636364</v>
      </c>
    </row>
    <row r="716" spans="1:4">
      <c r="A716" s="195" t="s">
        <v>613</v>
      </c>
      <c r="B716" s="115">
        <v>973</v>
      </c>
      <c r="C716" s="115">
        <v>830</v>
      </c>
      <c r="D716" s="191">
        <f t="shared" si="17"/>
        <v>85.3031860226105</v>
      </c>
    </row>
    <row r="717" spans="1:4">
      <c r="A717" s="195" t="s">
        <v>646</v>
      </c>
      <c r="B717" s="115">
        <v>402</v>
      </c>
      <c r="C717" s="115"/>
      <c r="D717" s="191">
        <f t="shared" si="17"/>
        <v>0</v>
      </c>
    </row>
    <row r="718" spans="1:4">
      <c r="A718" s="192" t="s">
        <v>647</v>
      </c>
      <c r="B718" s="115">
        <v>2912</v>
      </c>
      <c r="C718" s="115">
        <v>1430</v>
      </c>
      <c r="D718" s="191">
        <f t="shared" si="17"/>
        <v>49.1071428571429</v>
      </c>
    </row>
    <row r="719" spans="1:4">
      <c r="A719" s="195" t="s">
        <v>338</v>
      </c>
      <c r="B719" s="115">
        <v>600</v>
      </c>
      <c r="C719" s="115">
        <v>636</v>
      </c>
      <c r="D719" s="191">
        <f t="shared" ref="D718:D729" si="18">C719/B719*100</f>
        <v>106</v>
      </c>
    </row>
    <row r="720" spans="1:4">
      <c r="A720" s="195" t="s">
        <v>648</v>
      </c>
      <c r="B720" s="115">
        <v>50</v>
      </c>
      <c r="C720" s="115">
        <v>14</v>
      </c>
      <c r="D720" s="191">
        <f t="shared" si="18"/>
        <v>28</v>
      </c>
    </row>
    <row r="721" spans="1:11">
      <c r="A721" s="195" t="s">
        <v>649</v>
      </c>
      <c r="B721" s="115">
        <v>365</v>
      </c>
      <c r="C721" s="115">
        <v>500</v>
      </c>
      <c r="D721" s="191">
        <f t="shared" si="18"/>
        <v>136.986301369863</v>
      </c>
    </row>
    <row r="722" spans="1:11">
      <c r="A722" s="195" t="s">
        <v>339</v>
      </c>
      <c r="B722" s="115">
        <v>103</v>
      </c>
      <c r="C722" s="115">
        <v>280</v>
      </c>
      <c r="D722" s="191">
        <f t="shared" si="18"/>
        <v>271.844660194175</v>
      </c>
    </row>
    <row r="723" spans="1:11">
      <c r="A723" s="195" t="s">
        <v>650</v>
      </c>
      <c r="B723" s="115">
        <v>1794</v>
      </c>
      <c r="C723" s="115">
        <v>0</v>
      </c>
      <c r="D723" s="191">
        <f t="shared" si="18"/>
        <v>0</v>
      </c>
    </row>
    <row r="724" spans="1:11">
      <c r="A724" s="192" t="s">
        <v>651</v>
      </c>
      <c r="B724" s="115">
        <v>842</v>
      </c>
      <c r="C724" s="115">
        <v>28</v>
      </c>
      <c r="D724" s="191">
        <f t="shared" si="18"/>
        <v>3.32541567695962</v>
      </c>
    </row>
    <row r="725" spans="1:11">
      <c r="A725" s="192" t="s">
        <v>652</v>
      </c>
      <c r="B725" s="115">
        <v>842</v>
      </c>
      <c r="C725" s="115">
        <v>28</v>
      </c>
      <c r="D725" s="191">
        <f t="shared" si="18"/>
        <v>3.32541567695962</v>
      </c>
    </row>
    <row r="726" spans="1:11">
      <c r="A726" s="195" t="s">
        <v>653</v>
      </c>
      <c r="B726" s="115">
        <v>842</v>
      </c>
      <c r="C726" s="115">
        <v>28</v>
      </c>
      <c r="D726" s="191">
        <f t="shared" si="18"/>
        <v>3.32541567695962</v>
      </c>
    </row>
    <row r="727" spans="1:11">
      <c r="A727" s="192" t="s">
        <v>654</v>
      </c>
      <c r="B727" s="115">
        <v>8493</v>
      </c>
      <c r="C727" s="115">
        <v>7408</v>
      </c>
      <c r="D727" s="191">
        <f t="shared" si="18"/>
        <v>87.2247733427529</v>
      </c>
    </row>
    <row r="728" spans="1:11">
      <c r="A728" s="192" t="s">
        <v>655</v>
      </c>
      <c r="B728" s="115">
        <v>8493</v>
      </c>
      <c r="C728" s="115">
        <v>7408</v>
      </c>
      <c r="D728" s="191">
        <f t="shared" si="18"/>
        <v>87.2247733427529</v>
      </c>
    </row>
    <row r="729" spans="1:11">
      <c r="A729" s="195" t="s">
        <v>656</v>
      </c>
      <c r="B729" s="115">
        <v>8493</v>
      </c>
      <c r="C729" s="115">
        <v>7408</v>
      </c>
      <c r="D729" s="191">
        <f t="shared" si="18"/>
        <v>87.2247733427529</v>
      </c>
    </row>
    <row r="730" ht="27.75" customHeight="1" spans="1:11">
      <c r="A730" s="198" t="s">
        <v>657</v>
      </c>
      <c r="B730" s="198"/>
      <c r="C730" s="198"/>
      <c r="D730" s="198"/>
    </row>
    <row r="731" hidden="1" customHeight="1"/>
    <row r="732" ht="368" customHeight="1" spans="1:11">
      <c r="A732" s="199" t="s">
        <v>658</v>
      </c>
      <c r="B732" s="199"/>
      <c r="C732" s="199"/>
      <c r="D732" s="199"/>
      <c r="K732" s="224"/>
    </row>
    <row r="733" ht="27.75" customHeight="1" spans="1:11">
      <c r="A733" s="199" t="s">
        <v>659</v>
      </c>
      <c r="B733" s="199"/>
      <c r="C733" s="199"/>
      <c r="D733" s="199"/>
    </row>
    <row r="734" ht="43.5" customHeight="1" spans="1:11">
      <c r="A734" s="199" t="s">
        <v>660</v>
      </c>
      <c r="B734" s="199"/>
      <c r="C734" s="199"/>
      <c r="D734" s="199"/>
    </row>
    <row r="735" ht="36" customHeight="1" spans="1:11">
      <c r="A735" s="199" t="s">
        <v>661</v>
      </c>
      <c r="B735" s="199"/>
      <c r="C735" s="199"/>
      <c r="D735" s="199"/>
    </row>
    <row r="736" ht="36" customHeight="1" spans="1:11">
      <c r="A736" s="199" t="s">
        <v>662</v>
      </c>
      <c r="B736" s="199"/>
      <c r="C736" s="199"/>
      <c r="D736" s="199"/>
    </row>
    <row r="737" ht="36" customHeight="1" spans="1:4">
      <c r="A737" s="199" t="s">
        <v>663</v>
      </c>
      <c r="B737" s="199"/>
      <c r="C737" s="199"/>
      <c r="D737" s="199"/>
    </row>
    <row r="738" ht="21" customHeight="1" spans="1:4">
      <c r="A738" s="199" t="s">
        <v>664</v>
      </c>
      <c r="B738" s="199"/>
      <c r="C738" s="199"/>
      <c r="D738" s="199"/>
    </row>
    <row r="739" ht="36" customHeight="1" spans="1:4">
      <c r="A739" s="199" t="s">
        <v>665</v>
      </c>
      <c r="B739" s="199"/>
      <c r="C739" s="199"/>
      <c r="D739" s="199"/>
    </row>
    <row r="740" ht="49.5" customHeight="1" spans="1:4">
      <c r="A740" s="199" t="s">
        <v>666</v>
      </c>
      <c r="B740" s="199"/>
      <c r="C740" s="199"/>
      <c r="D740" s="199"/>
    </row>
    <row r="741" ht="21" customHeight="1" spans="1:4">
      <c r="A741" s="199" t="s">
        <v>667</v>
      </c>
      <c r="B741" s="199"/>
      <c r="C741" s="199"/>
      <c r="D741" s="199"/>
    </row>
    <row r="742" ht="21" customHeight="1" spans="1:4">
      <c r="A742" s="199" t="s">
        <v>668</v>
      </c>
      <c r="B742" s="199"/>
      <c r="C742" s="199"/>
      <c r="D742" s="199"/>
    </row>
    <row r="743" ht="21" customHeight="1" spans="1:4">
      <c r="A743" s="199" t="s">
        <v>669</v>
      </c>
      <c r="B743" s="199"/>
      <c r="C743" s="199"/>
      <c r="D743" s="199"/>
    </row>
  </sheetData>
  <mergeCells count="14">
    <mergeCell ref="A2:D2"/>
    <mergeCell ref="A730:D730"/>
    <mergeCell ref="A732:D732"/>
    <mergeCell ref="A733:D733"/>
    <mergeCell ref="A734:D734"/>
    <mergeCell ref="A735:D735"/>
    <mergeCell ref="A736:D736"/>
    <mergeCell ref="A737:D737"/>
    <mergeCell ref="A738:D738"/>
    <mergeCell ref="A739:D739"/>
    <mergeCell ref="A740:D740"/>
    <mergeCell ref="A741:D741"/>
    <mergeCell ref="A742:D742"/>
    <mergeCell ref="A743:D743"/>
  </mergeCells>
  <pageMargins left="0.748031496062992" right="0.748031496062992" top="0.984251968503937" bottom="0.984251968503937" header="0.511811023622047" footer="0.511811023622047"/>
  <pageSetup paperSize="9" scale="74" fitToHeight="0" orientation="portrait" horizontalDpi="600" verticalDpi="600"/>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
  <sheetViews>
    <sheetView zoomScaleSheetLayoutView="60" workbookViewId="0">
      <selection activeCell="F4" sqref="F4"/>
    </sheetView>
  </sheetViews>
  <sheetFormatPr defaultColWidth="9" defaultRowHeight="14.25" outlineLevelCol="1"/>
  <cols>
    <col min="1" max="1" width="36.375" style="76" customWidth="1"/>
    <col min="2" max="2" width="41.5" style="76" customWidth="1"/>
    <col min="3" max="16384" width="9" style="76"/>
  </cols>
  <sheetData>
    <row r="1" ht="26.25" customHeight="1" spans="1:2">
      <c r="A1" s="76" t="s">
        <v>670</v>
      </c>
    </row>
    <row r="2" ht="40.5" customHeight="1" spans="1:2">
      <c r="A2" s="221" t="s">
        <v>671</v>
      </c>
      <c r="B2" s="221"/>
    </row>
    <row r="3" ht="25.5" customHeight="1" spans="1:2">
      <c r="B3" s="152" t="s">
        <v>2</v>
      </c>
    </row>
    <row r="4" ht="24.95" customHeight="1" spans="1:2">
      <c r="A4" s="201" t="s">
        <v>3</v>
      </c>
      <c r="B4" s="201" t="s">
        <v>4</v>
      </c>
    </row>
    <row r="5" ht="24.95" customHeight="1" spans="1:2">
      <c r="A5" s="202" t="s">
        <v>5</v>
      </c>
      <c r="B5" s="115">
        <v>93277</v>
      </c>
    </row>
    <row r="6" ht="24.95" customHeight="1" spans="1:2">
      <c r="A6" s="202" t="s">
        <v>6</v>
      </c>
      <c r="B6" s="115">
        <v>544102</v>
      </c>
    </row>
    <row r="7" ht="24.95" customHeight="1" spans="1:2">
      <c r="A7" s="202" t="s">
        <v>7</v>
      </c>
      <c r="B7" s="115">
        <v>10834</v>
      </c>
    </row>
    <row r="8" ht="24.95" customHeight="1" spans="1:2">
      <c r="A8" s="202" t="s">
        <v>8</v>
      </c>
      <c r="B8" s="115">
        <v>488908</v>
      </c>
    </row>
    <row r="9" ht="24.95" customHeight="1" spans="1:2">
      <c r="A9" s="202" t="s">
        <v>9</v>
      </c>
      <c r="B9" s="115">
        <v>44360</v>
      </c>
    </row>
    <row r="10" ht="24.95" customHeight="1" spans="1:2">
      <c r="A10" s="202" t="s">
        <v>10</v>
      </c>
      <c r="B10" s="115">
        <v>28598</v>
      </c>
    </row>
    <row r="11" ht="24.95" customHeight="1" spans="1:2">
      <c r="A11" s="202" t="s">
        <v>11</v>
      </c>
      <c r="B11" s="115">
        <v>48000</v>
      </c>
    </row>
    <row r="12" ht="24.95" customHeight="1" spans="1:2">
      <c r="A12" s="202" t="s">
        <v>12</v>
      </c>
      <c r="B12" s="115">
        <v>36988</v>
      </c>
    </row>
    <row r="13" ht="24.95" customHeight="1" spans="1:2">
      <c r="A13" s="202" t="s">
        <v>13</v>
      </c>
      <c r="B13" s="115"/>
    </row>
    <row r="14" ht="24.95" customHeight="1" spans="1:2">
      <c r="A14" s="222" t="s">
        <v>14</v>
      </c>
      <c r="B14" s="223">
        <f>B5+B6+B10+B11+B12</f>
        <v>750965</v>
      </c>
    </row>
  </sheetData>
  <mergeCells count="1">
    <mergeCell ref="A2:B2"/>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4"/>
  <sheetViews>
    <sheetView zoomScaleSheetLayoutView="60" workbookViewId="0">
      <selection activeCell="G7" sqref="G7"/>
    </sheetView>
  </sheetViews>
  <sheetFormatPr defaultColWidth="9" defaultRowHeight="14.25" outlineLevelCol="4"/>
  <cols>
    <col min="1" max="1" width="23" style="204" customWidth="1"/>
    <col min="2" max="2" width="15.75" style="204" customWidth="1"/>
    <col min="3" max="3" width="14.5" style="204" customWidth="1"/>
    <col min="4" max="4" width="13.75" style="205" customWidth="1"/>
    <col min="5" max="5" width="15" style="204" customWidth="1"/>
    <col min="6" max="16384" width="9" style="204"/>
  </cols>
  <sheetData>
    <row r="1" spans="1:5">
      <c r="A1" s="204" t="s">
        <v>672</v>
      </c>
    </row>
    <row r="2" ht="37.5" customHeight="1" spans="1:5">
      <c r="A2" s="206" t="s">
        <v>673</v>
      </c>
      <c r="B2" s="206"/>
      <c r="C2" s="206"/>
      <c r="D2" s="206"/>
      <c r="E2" s="206"/>
    </row>
    <row r="3" ht="29.25" customHeight="1" spans="1:5">
      <c r="E3" s="205" t="s">
        <v>2</v>
      </c>
    </row>
    <row r="4" ht="18.75" customHeight="1" spans="1:5">
      <c r="A4" s="207" t="s">
        <v>17</v>
      </c>
      <c r="B4" s="208" t="s">
        <v>18</v>
      </c>
      <c r="C4" s="208" t="s">
        <v>19</v>
      </c>
      <c r="D4" s="209" t="s">
        <v>20</v>
      </c>
      <c r="E4" s="210" t="s">
        <v>21</v>
      </c>
    </row>
    <row r="5" ht="18.75" customHeight="1" spans="1:5">
      <c r="A5" s="207"/>
      <c r="B5" s="211"/>
      <c r="C5" s="211"/>
      <c r="D5" s="212"/>
      <c r="E5" s="210"/>
    </row>
    <row r="6" s="203" customFormat="1" ht="18.75" customHeight="1" spans="1:5">
      <c r="A6" s="213" t="s">
        <v>22</v>
      </c>
      <c r="B6" s="214">
        <v>61421</v>
      </c>
      <c r="C6" s="214">
        <v>60651</v>
      </c>
      <c r="D6" s="215">
        <f>C6/B6*100</f>
        <v>98.746357109132</v>
      </c>
      <c r="E6" s="216">
        <v>1.10096389478843</v>
      </c>
    </row>
    <row r="7" ht="18.75" customHeight="1" spans="1:5">
      <c r="A7" s="217" t="s">
        <v>23</v>
      </c>
      <c r="B7" s="214">
        <v>22500</v>
      </c>
      <c r="C7" s="214">
        <v>18150</v>
      </c>
      <c r="D7" s="215">
        <f t="shared" ref="D7:D34" si="0">C7/B7*100</f>
        <v>80.6666666666667</v>
      </c>
      <c r="E7" s="216">
        <v>0.973294723294723</v>
      </c>
    </row>
    <row r="8" ht="18.75" customHeight="1" spans="1:5">
      <c r="A8" s="217" t="s">
        <v>24</v>
      </c>
      <c r="B8" s="214"/>
      <c r="C8" s="214"/>
      <c r="D8" s="215" t="e">
        <f t="shared" si="0"/>
        <v>#DIV/0!</v>
      </c>
      <c r="E8" s="216">
        <v>0</v>
      </c>
    </row>
    <row r="9" ht="18.75" customHeight="1" spans="1:5">
      <c r="A9" s="207" t="s">
        <v>25</v>
      </c>
      <c r="B9" s="214">
        <v>2200</v>
      </c>
      <c r="C9" s="214">
        <v>2053</v>
      </c>
      <c r="D9" s="215">
        <f t="shared" si="0"/>
        <v>93.3181818181818</v>
      </c>
      <c r="E9" s="216">
        <v>1.05770221535291</v>
      </c>
    </row>
    <row r="10" ht="18.75" hidden="1" customHeight="1" spans="1:5">
      <c r="A10" s="207" t="s">
        <v>26</v>
      </c>
      <c r="B10" s="217"/>
      <c r="C10" s="214"/>
      <c r="D10" s="215" t="e">
        <f t="shared" si="0"/>
        <v>#DIV/0!</v>
      </c>
      <c r="E10" s="216" t="e">
        <v>#DIV/0!</v>
      </c>
    </row>
    <row r="11" ht="18.75" hidden="1" customHeight="1" spans="1:5">
      <c r="A11" s="207" t="s">
        <v>27</v>
      </c>
      <c r="B11" s="207"/>
      <c r="C11" s="214"/>
      <c r="D11" s="215" t="e">
        <f t="shared" si="0"/>
        <v>#DIV/0!</v>
      </c>
      <c r="E11" s="216" t="e">
        <v>#DIV/0!</v>
      </c>
    </row>
    <row r="12" ht="18.75" customHeight="1" spans="1:5">
      <c r="A12" s="207" t="s">
        <v>28</v>
      </c>
      <c r="B12" s="214">
        <v>2600</v>
      </c>
      <c r="C12" s="214">
        <v>2206</v>
      </c>
      <c r="D12" s="215">
        <f t="shared" si="0"/>
        <v>84.8461538461539</v>
      </c>
      <c r="E12" s="216">
        <v>0.953327571305099</v>
      </c>
    </row>
    <row r="13" ht="18.75" customHeight="1" spans="1:5">
      <c r="A13" s="207" t="s">
        <v>29</v>
      </c>
      <c r="B13" s="214">
        <v>900</v>
      </c>
      <c r="C13" s="214">
        <v>894</v>
      </c>
      <c r="D13" s="215">
        <f t="shared" si="0"/>
        <v>99.3333333333333</v>
      </c>
      <c r="E13" s="216">
        <v>1.01016949152542</v>
      </c>
    </row>
    <row r="14" ht="18.75" customHeight="1" spans="1:5">
      <c r="A14" s="207" t="s">
        <v>30</v>
      </c>
      <c r="B14" s="214">
        <v>7225</v>
      </c>
      <c r="C14" s="214">
        <v>12233</v>
      </c>
      <c r="D14" s="215">
        <f t="shared" si="0"/>
        <v>169.314878892734</v>
      </c>
      <c r="E14" s="216">
        <v>1.70804244624407</v>
      </c>
    </row>
    <row r="15" ht="18.75" customHeight="1" spans="1:5">
      <c r="A15" s="217" t="s">
        <v>31</v>
      </c>
      <c r="B15" s="214">
        <v>600</v>
      </c>
      <c r="C15" s="214">
        <v>568</v>
      </c>
      <c r="D15" s="215">
        <f t="shared" si="0"/>
        <v>94.6666666666667</v>
      </c>
      <c r="E15" s="216">
        <v>0.96763202725724</v>
      </c>
    </row>
    <row r="16" ht="18.75" customHeight="1" spans="1:5">
      <c r="A16" s="207" t="s">
        <v>32</v>
      </c>
      <c r="B16" s="214">
        <v>1890</v>
      </c>
      <c r="C16" s="214">
        <v>1713</v>
      </c>
      <c r="D16" s="215">
        <f t="shared" si="0"/>
        <v>90.6349206349206</v>
      </c>
      <c r="E16" s="216">
        <v>1.06199628022319</v>
      </c>
    </row>
    <row r="17" ht="18.75" customHeight="1" spans="1:5">
      <c r="A17" s="207" t="s">
        <v>33</v>
      </c>
      <c r="B17" s="214">
        <v>580</v>
      </c>
      <c r="C17" s="214">
        <v>688</v>
      </c>
      <c r="D17" s="215">
        <f t="shared" si="0"/>
        <v>118.620689655172</v>
      </c>
      <c r="E17" s="216">
        <v>1.1563025210084</v>
      </c>
    </row>
    <row r="18" ht="18.75" customHeight="1" spans="1:5">
      <c r="A18" s="207" t="s">
        <v>34</v>
      </c>
      <c r="B18" s="214">
        <v>860</v>
      </c>
      <c r="C18" s="214">
        <v>893</v>
      </c>
      <c r="D18" s="215">
        <f t="shared" si="0"/>
        <v>103.837209302326</v>
      </c>
      <c r="E18" s="216">
        <v>1.03837209302326</v>
      </c>
    </row>
    <row r="19" ht="18.75" customHeight="1" spans="1:5">
      <c r="A19" s="207" t="s">
        <v>35</v>
      </c>
      <c r="B19" s="214">
        <v>8910</v>
      </c>
      <c r="C19" s="214">
        <v>7692</v>
      </c>
      <c r="D19" s="215">
        <f t="shared" si="0"/>
        <v>86.3299663299663</v>
      </c>
      <c r="E19" s="216">
        <v>0.977010034294424</v>
      </c>
    </row>
    <row r="20" ht="18.75" hidden="1" customHeight="1" spans="1:5">
      <c r="A20" s="207" t="s">
        <v>26</v>
      </c>
      <c r="B20" s="217"/>
      <c r="C20" s="214"/>
      <c r="D20" s="215" t="e">
        <f t="shared" si="0"/>
        <v>#DIV/0!</v>
      </c>
      <c r="E20" s="216" t="e">
        <v>#DIV/0!</v>
      </c>
    </row>
    <row r="21" ht="18.75" hidden="1" customHeight="1" spans="1:5">
      <c r="A21" s="207" t="s">
        <v>27</v>
      </c>
      <c r="B21" s="207"/>
      <c r="C21" s="214"/>
      <c r="D21" s="215" t="e">
        <f t="shared" si="0"/>
        <v>#DIV/0!</v>
      </c>
      <c r="E21" s="216" t="e">
        <v>#DIV/0!</v>
      </c>
    </row>
    <row r="22" ht="18.75" customHeight="1" spans="1:5">
      <c r="A22" s="217" t="s">
        <v>36</v>
      </c>
      <c r="B22" s="214">
        <v>680</v>
      </c>
      <c r="C22" s="214">
        <v>2267</v>
      </c>
      <c r="D22" s="215">
        <f t="shared" si="0"/>
        <v>333.382352941176</v>
      </c>
      <c r="E22" s="216">
        <v>3.14861111111111</v>
      </c>
    </row>
    <row r="23" ht="18.75" customHeight="1" spans="1:5">
      <c r="A23" s="207" t="s">
        <v>37</v>
      </c>
      <c r="B23" s="214">
        <v>11236</v>
      </c>
      <c r="C23" s="214">
        <v>9617</v>
      </c>
      <c r="D23" s="215">
        <f t="shared" si="0"/>
        <v>85.5909576361694</v>
      </c>
      <c r="E23" s="216">
        <v>0.87626423690205</v>
      </c>
    </row>
    <row r="24" ht="18.75" customHeight="1" spans="1:5">
      <c r="A24" s="207" t="s">
        <v>38</v>
      </c>
      <c r="B24" s="214">
        <v>1100</v>
      </c>
      <c r="C24" s="214">
        <v>1248</v>
      </c>
      <c r="D24" s="215">
        <f t="shared" si="0"/>
        <v>113.454545454545</v>
      </c>
      <c r="E24" s="216">
        <v>1.63137254901961</v>
      </c>
    </row>
    <row r="25" ht="18.75" customHeight="1" spans="1:5">
      <c r="A25" s="207" t="s">
        <v>39</v>
      </c>
      <c r="B25" s="214">
        <v>140</v>
      </c>
      <c r="C25" s="214">
        <v>410</v>
      </c>
      <c r="D25" s="215">
        <f t="shared" si="0"/>
        <v>292.857142857143</v>
      </c>
      <c r="E25" s="216">
        <v>2.92857142857143</v>
      </c>
    </row>
    <row r="26" ht="18.75" customHeight="1" spans="1:5">
      <c r="A26" s="207" t="s">
        <v>40</v>
      </c>
      <c r="B26" s="214">
        <v>0</v>
      </c>
      <c r="C26" s="214">
        <v>19</v>
      </c>
      <c r="D26" s="215">
        <v>0</v>
      </c>
      <c r="E26" s="216">
        <v>1.72727272727273</v>
      </c>
    </row>
    <row r="27" ht="18.75" customHeight="1" spans="1:5">
      <c r="A27" s="218" t="s">
        <v>41</v>
      </c>
      <c r="B27" s="214">
        <v>31300</v>
      </c>
      <c r="C27" s="214">
        <v>32626</v>
      </c>
      <c r="D27" s="215">
        <f t="shared" si="0"/>
        <v>104.23642172524</v>
      </c>
      <c r="E27" s="216">
        <v>1.01040569835862</v>
      </c>
    </row>
    <row r="28" ht="18.75" customHeight="1" spans="1:5">
      <c r="A28" s="207" t="s">
        <v>42</v>
      </c>
      <c r="B28" s="214">
        <v>6200</v>
      </c>
      <c r="C28" s="214">
        <v>5759</v>
      </c>
      <c r="D28" s="215">
        <f t="shared" si="0"/>
        <v>92.8870967741936</v>
      </c>
      <c r="E28" s="216">
        <v>1.08783528522856</v>
      </c>
    </row>
    <row r="29" ht="18.75" customHeight="1" spans="1:5">
      <c r="A29" s="207" t="s">
        <v>43</v>
      </c>
      <c r="B29" s="214">
        <v>3850</v>
      </c>
      <c r="C29" s="214">
        <v>6523</v>
      </c>
      <c r="D29" s="215">
        <f t="shared" si="0"/>
        <v>169.428571428571</v>
      </c>
      <c r="E29" s="216">
        <v>1.71703079757831</v>
      </c>
    </row>
    <row r="30" ht="18.75" customHeight="1" spans="1:5">
      <c r="A30" s="207" t="s">
        <v>44</v>
      </c>
      <c r="B30" s="214">
        <v>14850</v>
      </c>
      <c r="C30" s="214">
        <v>14284</v>
      </c>
      <c r="D30" s="215">
        <f t="shared" si="0"/>
        <v>96.1885521885522</v>
      </c>
      <c r="E30" s="216">
        <v>0.886214170492617</v>
      </c>
    </row>
    <row r="31" ht="18.75" customHeight="1" spans="1:5">
      <c r="A31" s="207" t="s">
        <v>45</v>
      </c>
      <c r="B31" s="214">
        <v>4300</v>
      </c>
      <c r="C31" s="214">
        <v>3877</v>
      </c>
      <c r="D31" s="215">
        <f t="shared" si="0"/>
        <v>90.1627906976744</v>
      </c>
      <c r="E31" s="216">
        <v>0.741583779648049</v>
      </c>
    </row>
    <row r="32" ht="18.75" customHeight="1" spans="1:5">
      <c r="A32" s="207" t="s">
        <v>46</v>
      </c>
      <c r="B32" s="214"/>
      <c r="C32" s="214">
        <v>470</v>
      </c>
      <c r="D32" s="215">
        <v>0</v>
      </c>
      <c r="E32" s="216">
        <v>3.09210526315789</v>
      </c>
    </row>
    <row r="33" ht="18.75" customHeight="1" spans="1:5">
      <c r="A33" s="207" t="s">
        <v>47</v>
      </c>
      <c r="B33" s="214">
        <v>2100</v>
      </c>
      <c r="C33" s="214">
        <v>1713</v>
      </c>
      <c r="D33" s="215">
        <f t="shared" si="0"/>
        <v>81.5714285714286</v>
      </c>
      <c r="E33" s="216">
        <v>1.00824014125956</v>
      </c>
    </row>
    <row r="34" ht="28.5" spans="1:5">
      <c r="A34" s="219" t="s">
        <v>48</v>
      </c>
      <c r="B34" s="220">
        <f>B27+B6</f>
        <v>92721</v>
      </c>
      <c r="C34" s="220">
        <f>C27+C6</f>
        <v>93277</v>
      </c>
      <c r="D34" s="215">
        <f t="shared" si="0"/>
        <v>100.599648407588</v>
      </c>
      <c r="E34" s="216">
        <v>1.06749905583721</v>
      </c>
    </row>
  </sheetData>
  <mergeCells count="6">
    <mergeCell ref="A2:E2"/>
    <mergeCell ref="A4:A5"/>
    <mergeCell ref="B4:B5"/>
    <mergeCell ref="C4:C5"/>
    <mergeCell ref="D4:D5"/>
    <mergeCell ref="E4:E5"/>
  </mergeCells>
  <pageMargins left="0.75" right="0.75" top="1" bottom="1" header="0.5" footer="0.5"/>
  <pageSetup paperSize="9" scale="98" orientation="portrait"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zoomScaleSheetLayoutView="60" workbookViewId="0">
      <selection activeCell="A1" sqref="$A1:$XFD1048576"/>
    </sheetView>
  </sheetViews>
  <sheetFormatPr defaultColWidth="9" defaultRowHeight="14.25" outlineLevelCol="1"/>
  <cols>
    <col min="1" max="1" width="38.25" style="76" customWidth="1"/>
    <col min="2" max="2" width="37.625" style="76" customWidth="1"/>
    <col min="3" max="16384" width="9" style="76"/>
  </cols>
  <sheetData>
    <row r="1" ht="30" customHeight="1" spans="1:2">
      <c r="A1" s="76" t="s">
        <v>674</v>
      </c>
    </row>
    <row r="2" ht="56.25" customHeight="1" spans="1:2">
      <c r="A2" s="200" t="s">
        <v>675</v>
      </c>
      <c r="B2" s="200"/>
    </row>
    <row r="3" ht="45.75" customHeight="1" spans="1:2">
      <c r="B3" s="152" t="s">
        <v>2</v>
      </c>
    </row>
    <row r="4" s="76" customFormat="1" ht="30" customHeight="1" spans="1:2">
      <c r="A4" s="201" t="s">
        <v>3</v>
      </c>
      <c r="B4" s="201" t="s">
        <v>4</v>
      </c>
    </row>
    <row r="5" s="76" customFormat="1" ht="30" customHeight="1" spans="1:2">
      <c r="A5" s="202" t="s">
        <v>51</v>
      </c>
      <c r="B5" s="202">
        <v>702319</v>
      </c>
    </row>
    <row r="6" s="76" customFormat="1" ht="30" customHeight="1" spans="1:2">
      <c r="A6" s="202" t="s">
        <v>52</v>
      </c>
      <c r="B6" s="202">
        <v>7014</v>
      </c>
    </row>
    <row r="7" s="76" customFormat="1" ht="30" customHeight="1" spans="1:2">
      <c r="A7" s="202" t="s">
        <v>53</v>
      </c>
      <c r="B7" s="202">
        <v>0</v>
      </c>
    </row>
    <row r="8" s="76" customFormat="1" ht="30" customHeight="1" spans="1:2">
      <c r="A8" s="202" t="s">
        <v>54</v>
      </c>
      <c r="B8" s="202">
        <v>7014</v>
      </c>
    </row>
    <row r="9" s="76" customFormat="1" ht="30" customHeight="1" spans="1:2">
      <c r="A9" s="202" t="s">
        <v>55</v>
      </c>
      <c r="B9" s="202">
        <v>15128</v>
      </c>
    </row>
    <row r="10" s="76" customFormat="1" ht="30" customHeight="1" spans="1:2">
      <c r="A10" s="202" t="s">
        <v>56</v>
      </c>
      <c r="B10" s="202">
        <v>26504</v>
      </c>
    </row>
    <row r="11" s="76" customFormat="1" ht="30" customHeight="1" spans="1:2">
      <c r="A11" s="187" t="s">
        <v>57</v>
      </c>
      <c r="B11" s="202">
        <v>750965</v>
      </c>
    </row>
  </sheetData>
  <mergeCells count="1">
    <mergeCell ref="A2:B2"/>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741"/>
  <sheetViews>
    <sheetView zoomScaleSheetLayoutView="60" workbookViewId="0">
      <selection activeCell="H19" sqref="H19"/>
    </sheetView>
  </sheetViews>
  <sheetFormatPr defaultColWidth="9" defaultRowHeight="14.25" outlineLevelCol="3"/>
  <cols>
    <col min="1" max="1" width="39" style="76" customWidth="1"/>
    <col min="2" max="2" width="16.625" style="176" customWidth="1"/>
    <col min="3" max="3" width="17.75" style="177" customWidth="1"/>
    <col min="4" max="4" width="28.5" style="178" customWidth="1"/>
    <col min="5" max="16384" width="9" style="127"/>
  </cols>
  <sheetData>
    <row r="1" ht="22.5" customHeight="1" spans="1:4">
      <c r="A1" s="179" t="s">
        <v>676</v>
      </c>
      <c r="B1" s="180"/>
      <c r="C1" s="180"/>
      <c r="D1" s="181"/>
    </row>
    <row r="2" s="148" customFormat="1" ht="45" customHeight="1" spans="1:4">
      <c r="A2" s="182" t="s">
        <v>677</v>
      </c>
      <c r="B2" s="182"/>
      <c r="C2" s="182"/>
      <c r="D2" s="182"/>
    </row>
    <row r="3" s="148" customFormat="1" ht="25.5" customHeight="1" spans="1:4">
      <c r="A3" s="183"/>
      <c r="B3" s="184"/>
      <c r="C3" s="185"/>
      <c r="D3" s="186" t="s">
        <v>2</v>
      </c>
    </row>
    <row r="4" ht="32.25" customHeight="1" spans="1:4">
      <c r="A4" s="187" t="s">
        <v>60</v>
      </c>
      <c r="B4" s="188" t="s">
        <v>61</v>
      </c>
      <c r="C4" s="188" t="s">
        <v>62</v>
      </c>
      <c r="D4" s="189" t="s">
        <v>63</v>
      </c>
    </row>
    <row r="5" ht="34.5" customHeight="1" spans="1:4">
      <c r="A5" s="187" t="s">
        <v>64</v>
      </c>
      <c r="B5" s="190">
        <v>702319</v>
      </c>
      <c r="C5" s="190">
        <v>652137</v>
      </c>
      <c r="D5" s="191">
        <f t="shared" ref="D5:D68" si="0">C5/B5*100</f>
        <v>92.8548138381562</v>
      </c>
    </row>
    <row r="6" s="175" customFormat="1" ht="16.5" customHeight="1" spans="1:4">
      <c r="A6" s="192" t="s">
        <v>65</v>
      </c>
      <c r="B6" s="193">
        <v>76317</v>
      </c>
      <c r="C6" s="193">
        <v>54690</v>
      </c>
      <c r="D6" s="191">
        <f t="shared" si="0"/>
        <v>71.6616219191006</v>
      </c>
    </row>
    <row r="7" s="175" customFormat="1" ht="16.5" customHeight="1" spans="1:4">
      <c r="A7" s="192" t="s">
        <v>66</v>
      </c>
      <c r="B7" s="194">
        <v>1668</v>
      </c>
      <c r="C7" s="194">
        <f>SUM(C8:C12)</f>
        <v>1066</v>
      </c>
      <c r="D7" s="191">
        <f t="shared" si="0"/>
        <v>63.9088729016787</v>
      </c>
    </row>
    <row r="8" s="175" customFormat="1" ht="16.5" customHeight="1" spans="1:4">
      <c r="A8" s="195" t="s">
        <v>67</v>
      </c>
      <c r="B8" s="193">
        <v>734</v>
      </c>
      <c r="C8" s="193">
        <v>681</v>
      </c>
      <c r="D8" s="191">
        <f t="shared" si="0"/>
        <v>92.7792915531335</v>
      </c>
    </row>
    <row r="9" s="175" customFormat="1" ht="16.5" customHeight="1" spans="1:4">
      <c r="A9" s="195" t="s">
        <v>68</v>
      </c>
      <c r="B9" s="193">
        <v>254</v>
      </c>
      <c r="C9" s="193"/>
      <c r="D9" s="191">
        <f t="shared" si="0"/>
        <v>0</v>
      </c>
    </row>
    <row r="10" s="175" customFormat="1" ht="16.5" customHeight="1" spans="1:4">
      <c r="A10" s="195" t="s">
        <v>69</v>
      </c>
      <c r="B10" s="193">
        <v>223</v>
      </c>
      <c r="C10" s="193">
        <v>106</v>
      </c>
      <c r="D10" s="191">
        <f t="shared" si="0"/>
        <v>47.5336322869955</v>
      </c>
    </row>
    <row r="11" s="175" customFormat="1" ht="16.5" customHeight="1" spans="1:4">
      <c r="A11" s="196" t="s">
        <v>70</v>
      </c>
      <c r="B11" s="193">
        <v>5</v>
      </c>
      <c r="C11" s="193">
        <v>5</v>
      </c>
      <c r="D11" s="191">
        <f t="shared" si="0"/>
        <v>100</v>
      </c>
    </row>
    <row r="12" s="175" customFormat="1" ht="16.5" customHeight="1" spans="1:4">
      <c r="A12" s="195" t="s">
        <v>71</v>
      </c>
      <c r="B12" s="193">
        <v>452</v>
      </c>
      <c r="C12" s="193">
        <v>274</v>
      </c>
      <c r="D12" s="191">
        <f t="shared" si="0"/>
        <v>60.6194690265487</v>
      </c>
    </row>
    <row r="13" s="175" customFormat="1" ht="16.5" customHeight="1" spans="1:4">
      <c r="A13" s="192" t="s">
        <v>72</v>
      </c>
      <c r="B13" s="193">
        <v>1063</v>
      </c>
      <c r="C13" s="193">
        <v>788</v>
      </c>
      <c r="D13" s="191">
        <f t="shared" si="0"/>
        <v>74.1298212605833</v>
      </c>
    </row>
    <row r="14" s="175" customFormat="1" ht="16.5" customHeight="1" spans="1:4">
      <c r="A14" s="195" t="s">
        <v>67</v>
      </c>
      <c r="B14" s="193">
        <v>548</v>
      </c>
      <c r="C14" s="193">
        <v>424</v>
      </c>
      <c r="D14" s="191">
        <f t="shared" si="0"/>
        <v>77.3722627737226</v>
      </c>
    </row>
    <row r="15" s="175" customFormat="1" ht="16.5" customHeight="1" spans="1:4">
      <c r="A15" s="195" t="s">
        <v>68</v>
      </c>
      <c r="B15" s="193">
        <v>85</v>
      </c>
      <c r="C15" s="193">
        <v>69</v>
      </c>
      <c r="D15" s="191">
        <f t="shared" si="0"/>
        <v>81.1764705882353</v>
      </c>
    </row>
    <row r="16" s="175" customFormat="1" ht="16.5" customHeight="1" spans="1:4">
      <c r="A16" s="195" t="s">
        <v>73</v>
      </c>
      <c r="B16" s="193">
        <v>192</v>
      </c>
      <c r="C16" s="193">
        <v>117</v>
      </c>
      <c r="D16" s="191">
        <f t="shared" si="0"/>
        <v>60.9375</v>
      </c>
    </row>
    <row r="17" s="175" customFormat="1" ht="16.5" customHeight="1" spans="1:4">
      <c r="A17" s="195" t="s">
        <v>74</v>
      </c>
      <c r="B17" s="193"/>
      <c r="C17" s="193">
        <v>10</v>
      </c>
      <c r="D17" s="191" t="e">
        <f t="shared" si="0"/>
        <v>#DIV/0!</v>
      </c>
    </row>
    <row r="18" s="175" customFormat="1" ht="16.5" customHeight="1" spans="1:4">
      <c r="A18" s="195" t="s">
        <v>75</v>
      </c>
      <c r="B18" s="193">
        <v>238</v>
      </c>
      <c r="C18" s="193">
        <v>168</v>
      </c>
      <c r="D18" s="191">
        <f t="shared" si="0"/>
        <v>70.5882352941177</v>
      </c>
    </row>
    <row r="19" s="175" customFormat="1" ht="16.5" customHeight="1" spans="1:4">
      <c r="A19" s="192" t="s">
        <v>76</v>
      </c>
      <c r="B19" s="193">
        <v>42251</v>
      </c>
      <c r="C19" s="193">
        <v>26141</v>
      </c>
      <c r="D19" s="191">
        <f t="shared" si="0"/>
        <v>61.8707249532555</v>
      </c>
    </row>
    <row r="20" s="175" customFormat="1" ht="16.5" customHeight="1" spans="1:4">
      <c r="A20" s="195" t="s">
        <v>67</v>
      </c>
      <c r="B20" s="193">
        <v>14675</v>
      </c>
      <c r="C20" s="193">
        <v>17781</v>
      </c>
      <c r="D20" s="191">
        <f t="shared" si="0"/>
        <v>121.165247018739</v>
      </c>
    </row>
    <row r="21" s="175" customFormat="1" ht="16.5" customHeight="1" spans="1:4">
      <c r="A21" s="195" t="s">
        <v>68</v>
      </c>
      <c r="B21" s="193">
        <v>874</v>
      </c>
      <c r="C21" s="193">
        <v>250</v>
      </c>
      <c r="D21" s="191">
        <f t="shared" si="0"/>
        <v>28.604118993135</v>
      </c>
    </row>
    <row r="22" s="175" customFormat="1" ht="16.5" customHeight="1" spans="1:4">
      <c r="A22" s="196" t="s">
        <v>77</v>
      </c>
      <c r="B22" s="193">
        <v>318</v>
      </c>
      <c r="C22" s="193">
        <v>70</v>
      </c>
      <c r="D22" s="191">
        <f t="shared" si="0"/>
        <v>22.0125786163522</v>
      </c>
    </row>
    <row r="23" s="175" customFormat="1" ht="16.5" customHeight="1" spans="1:4">
      <c r="A23" s="195" t="s">
        <v>78</v>
      </c>
      <c r="B23" s="193">
        <v>406</v>
      </c>
      <c r="C23" s="193">
        <v>381</v>
      </c>
      <c r="D23" s="191">
        <f t="shared" si="0"/>
        <v>93.8423645320197</v>
      </c>
    </row>
    <row r="24" s="175" customFormat="1" ht="16.5" customHeight="1" spans="1:4">
      <c r="A24" s="195" t="s">
        <v>79</v>
      </c>
      <c r="B24" s="193">
        <v>15899</v>
      </c>
      <c r="C24" s="193">
        <v>1574</v>
      </c>
      <c r="D24" s="191">
        <f t="shared" si="0"/>
        <v>9.89999371029625</v>
      </c>
    </row>
    <row r="25" s="175" customFormat="1" ht="16.5" customHeight="1" spans="1:4">
      <c r="A25" s="195" t="s">
        <v>80</v>
      </c>
      <c r="B25" s="193">
        <v>10079</v>
      </c>
      <c r="C25" s="193">
        <v>6085</v>
      </c>
      <c r="D25" s="191">
        <f t="shared" si="0"/>
        <v>60.3730528822304</v>
      </c>
    </row>
    <row r="26" s="175" customFormat="1" ht="16.5" customHeight="1" spans="1:4">
      <c r="A26" s="192" t="s">
        <v>81</v>
      </c>
      <c r="B26" s="193">
        <v>3196</v>
      </c>
      <c r="C26" s="193">
        <v>3290</v>
      </c>
      <c r="D26" s="191">
        <f t="shared" si="0"/>
        <v>102.941176470588</v>
      </c>
    </row>
    <row r="27" s="175" customFormat="1" ht="16.5" customHeight="1" spans="1:4">
      <c r="A27" s="195" t="s">
        <v>67</v>
      </c>
      <c r="B27" s="193">
        <v>740</v>
      </c>
      <c r="C27" s="193">
        <v>398</v>
      </c>
      <c r="D27" s="191">
        <f t="shared" si="0"/>
        <v>53.7837837837838</v>
      </c>
    </row>
    <row r="28" s="175" customFormat="1" ht="16.5" customHeight="1" spans="1:4">
      <c r="A28" s="196" t="s">
        <v>68</v>
      </c>
      <c r="B28" s="193">
        <v>110</v>
      </c>
      <c r="C28" s="193">
        <v>45</v>
      </c>
      <c r="D28" s="191">
        <f t="shared" si="0"/>
        <v>40.9090909090909</v>
      </c>
    </row>
    <row r="29" s="175" customFormat="1" ht="16.5" customHeight="1" spans="1:4">
      <c r="A29" s="196" t="s">
        <v>77</v>
      </c>
      <c r="B29" s="193">
        <v>105</v>
      </c>
      <c r="C29" s="193"/>
      <c r="D29" s="191">
        <f t="shared" si="0"/>
        <v>0</v>
      </c>
    </row>
    <row r="30" s="175" customFormat="1" ht="16.5" customHeight="1" spans="1:4">
      <c r="A30" s="196" t="s">
        <v>83</v>
      </c>
      <c r="B30" s="193"/>
      <c r="C30" s="193">
        <v>652</v>
      </c>
      <c r="D30" s="191" t="e">
        <f t="shared" si="0"/>
        <v>#DIV/0!</v>
      </c>
    </row>
    <row r="31" s="175" customFormat="1" ht="16.5" customHeight="1" spans="1:4">
      <c r="A31" s="195" t="s">
        <v>84</v>
      </c>
      <c r="B31" s="193">
        <v>2241</v>
      </c>
      <c r="C31" s="193">
        <v>2195</v>
      </c>
      <c r="D31" s="191">
        <f t="shared" si="0"/>
        <v>97.9473449352967</v>
      </c>
    </row>
    <row r="32" s="175" customFormat="1" ht="16.5" customHeight="1" spans="1:4">
      <c r="A32" s="192" t="s">
        <v>85</v>
      </c>
      <c r="B32" s="193">
        <v>1513</v>
      </c>
      <c r="C32" s="193">
        <v>685</v>
      </c>
      <c r="D32" s="191">
        <f t="shared" si="0"/>
        <v>45.2742894910773</v>
      </c>
    </row>
    <row r="33" s="175" customFormat="1" ht="16.5" customHeight="1" spans="1:4">
      <c r="A33" s="195" t="s">
        <v>67</v>
      </c>
      <c r="B33" s="193">
        <v>302</v>
      </c>
      <c r="C33" s="193">
        <v>300</v>
      </c>
      <c r="D33" s="191">
        <f t="shared" si="0"/>
        <v>99.3377483443709</v>
      </c>
    </row>
    <row r="34" s="175" customFormat="1" ht="16.5" customHeight="1" spans="1:4">
      <c r="A34" s="195" t="s">
        <v>68</v>
      </c>
      <c r="B34" s="193">
        <v>108</v>
      </c>
      <c r="C34" s="193">
        <v>15</v>
      </c>
      <c r="D34" s="191">
        <f t="shared" si="0"/>
        <v>13.8888888888889</v>
      </c>
    </row>
    <row r="35" s="175" customFormat="1" ht="16.5" customHeight="1" spans="1:4">
      <c r="A35" s="195" t="s">
        <v>86</v>
      </c>
      <c r="B35" s="193"/>
      <c r="C35" s="193">
        <v>112</v>
      </c>
      <c r="D35" s="191" t="e">
        <f t="shared" si="0"/>
        <v>#DIV/0!</v>
      </c>
    </row>
    <row r="36" s="175" customFormat="1" ht="16.5" customHeight="1" spans="1:4">
      <c r="A36" s="196" t="s">
        <v>87</v>
      </c>
      <c r="B36" s="193">
        <v>30</v>
      </c>
      <c r="C36" s="193">
        <v>10</v>
      </c>
      <c r="D36" s="191">
        <f t="shared" si="0"/>
        <v>33.3333333333333</v>
      </c>
    </row>
    <row r="37" s="175" customFormat="1" ht="16.5" customHeight="1" spans="1:4">
      <c r="A37" s="196" t="s">
        <v>88</v>
      </c>
      <c r="B37" s="193">
        <v>912</v>
      </c>
      <c r="C37" s="193">
        <v>120</v>
      </c>
      <c r="D37" s="191">
        <f t="shared" si="0"/>
        <v>13.1578947368421</v>
      </c>
    </row>
    <row r="38" s="175" customFormat="1" ht="16.5" customHeight="1" spans="1:4">
      <c r="A38" s="195" t="s">
        <v>89</v>
      </c>
      <c r="B38" s="193">
        <v>14</v>
      </c>
      <c r="C38" s="193">
        <v>10</v>
      </c>
      <c r="D38" s="191">
        <f t="shared" si="0"/>
        <v>71.4285714285714</v>
      </c>
    </row>
    <row r="39" s="175" customFormat="1" ht="16.5" customHeight="1" spans="1:4">
      <c r="A39" s="196" t="s">
        <v>90</v>
      </c>
      <c r="B39" s="193">
        <v>147</v>
      </c>
      <c r="C39" s="193">
        <v>118</v>
      </c>
      <c r="D39" s="191">
        <f t="shared" si="0"/>
        <v>80.2721088435374</v>
      </c>
    </row>
    <row r="40" s="175" customFormat="1" ht="16.5" customHeight="1" spans="1:4">
      <c r="A40" s="192" t="s">
        <v>91</v>
      </c>
      <c r="B40" s="193">
        <v>1731</v>
      </c>
      <c r="C40" s="193">
        <v>1917</v>
      </c>
      <c r="D40" s="191">
        <f t="shared" si="0"/>
        <v>110.745233968804</v>
      </c>
    </row>
    <row r="41" s="175" customFormat="1" ht="16.5" customHeight="1" spans="1:4">
      <c r="A41" s="195" t="s">
        <v>67</v>
      </c>
      <c r="B41" s="193">
        <v>1115</v>
      </c>
      <c r="C41" s="193">
        <v>1216</v>
      </c>
      <c r="D41" s="191">
        <f t="shared" si="0"/>
        <v>109.058295964126</v>
      </c>
    </row>
    <row r="42" s="175" customFormat="1" ht="16.5" customHeight="1" spans="1:4">
      <c r="A42" s="195" t="s">
        <v>68</v>
      </c>
      <c r="B42" s="193">
        <v>237</v>
      </c>
      <c r="C42" s="193">
        <v>58</v>
      </c>
      <c r="D42" s="191">
        <f t="shared" si="0"/>
        <v>24.4725738396624</v>
      </c>
    </row>
    <row r="43" s="175" customFormat="1" ht="16.5" customHeight="1" spans="1:4">
      <c r="A43" s="195" t="s">
        <v>92</v>
      </c>
      <c r="B43" s="193"/>
      <c r="C43" s="193">
        <v>35</v>
      </c>
      <c r="D43" s="191" t="e">
        <f t="shared" si="0"/>
        <v>#DIV/0!</v>
      </c>
    </row>
    <row r="44" s="175" customFormat="1" ht="16.5" customHeight="1" spans="1:4">
      <c r="A44" s="195" t="s">
        <v>93</v>
      </c>
      <c r="B44" s="193"/>
      <c r="C44" s="193">
        <v>70</v>
      </c>
      <c r="D44" s="191" t="e">
        <f t="shared" si="0"/>
        <v>#DIV/0!</v>
      </c>
    </row>
    <row r="45" s="175" customFormat="1" ht="16.5" customHeight="1" spans="1:4">
      <c r="A45" s="195" t="s">
        <v>94</v>
      </c>
      <c r="B45" s="193">
        <v>379</v>
      </c>
      <c r="C45" s="193">
        <v>538</v>
      </c>
      <c r="D45" s="191">
        <f t="shared" si="0"/>
        <v>141.952506596306</v>
      </c>
    </row>
    <row r="46" s="175" customFormat="1" ht="16.5" customHeight="1" spans="1:4">
      <c r="A46" s="192" t="s">
        <v>95</v>
      </c>
      <c r="B46" s="193">
        <v>6345</v>
      </c>
      <c r="C46" s="193">
        <v>4790</v>
      </c>
      <c r="D46" s="191">
        <f t="shared" si="0"/>
        <v>75.4925137903861</v>
      </c>
    </row>
    <row r="47" s="175" customFormat="1" ht="16.5" customHeight="1" spans="1:4">
      <c r="A47" s="195" t="s">
        <v>96</v>
      </c>
      <c r="B47" s="193">
        <v>6345</v>
      </c>
      <c r="C47" s="193">
        <v>4790</v>
      </c>
      <c r="D47" s="191">
        <f t="shared" si="0"/>
        <v>75.4925137903861</v>
      </c>
    </row>
    <row r="48" s="175" customFormat="1" ht="16.5" customHeight="1" spans="1:4">
      <c r="A48" s="192" t="s">
        <v>97</v>
      </c>
      <c r="B48" s="193">
        <v>660</v>
      </c>
      <c r="C48" s="193">
        <v>747</v>
      </c>
      <c r="D48" s="191">
        <f t="shared" si="0"/>
        <v>113.181818181818</v>
      </c>
    </row>
    <row r="49" s="175" customFormat="1" ht="16.5" customHeight="1" spans="1:4">
      <c r="A49" s="195" t="s">
        <v>67</v>
      </c>
      <c r="B49" s="193">
        <v>549</v>
      </c>
      <c r="C49" s="193">
        <v>385</v>
      </c>
      <c r="D49" s="191">
        <f t="shared" si="0"/>
        <v>70.1275045537341</v>
      </c>
    </row>
    <row r="50" s="175" customFormat="1" ht="16.5" customHeight="1" spans="1:4">
      <c r="A50" s="195" t="s">
        <v>68</v>
      </c>
      <c r="B50" s="193">
        <v>11</v>
      </c>
      <c r="C50" s="193"/>
      <c r="D50" s="191">
        <f t="shared" si="0"/>
        <v>0</v>
      </c>
    </row>
    <row r="51" s="175" customFormat="1" ht="16.5" customHeight="1" spans="1:4">
      <c r="A51" s="195" t="s">
        <v>98</v>
      </c>
      <c r="B51" s="193"/>
      <c r="C51" s="193">
        <v>28</v>
      </c>
      <c r="D51" s="191" t="e">
        <f t="shared" si="0"/>
        <v>#DIV/0!</v>
      </c>
    </row>
    <row r="52" s="175" customFormat="1" ht="16.5" customHeight="1" spans="1:4">
      <c r="A52" s="196" t="s">
        <v>99</v>
      </c>
      <c r="B52" s="193">
        <v>100</v>
      </c>
      <c r="C52" s="193">
        <v>334</v>
      </c>
      <c r="D52" s="191">
        <f t="shared" si="0"/>
        <v>334</v>
      </c>
    </row>
    <row r="53" s="175" customFormat="1" ht="16.5" customHeight="1" spans="1:4">
      <c r="A53" s="192" t="s">
        <v>100</v>
      </c>
      <c r="B53" s="193">
        <v>148</v>
      </c>
      <c r="C53" s="193">
        <v>730</v>
      </c>
      <c r="D53" s="191">
        <f t="shared" si="0"/>
        <v>493.243243243243</v>
      </c>
    </row>
    <row r="54" s="175" customFormat="1" ht="16.5" customHeight="1" spans="1:4">
      <c r="A54" s="195" t="s">
        <v>67</v>
      </c>
      <c r="B54" s="193">
        <v>136</v>
      </c>
      <c r="C54" s="193">
        <v>631</v>
      </c>
      <c r="D54" s="191">
        <f t="shared" si="0"/>
        <v>463.970588235294</v>
      </c>
    </row>
    <row r="55" s="175" customFormat="1" ht="16.5" customHeight="1" spans="1:4">
      <c r="A55" s="195" t="s">
        <v>68</v>
      </c>
      <c r="B55" s="193"/>
      <c r="C55" s="193"/>
      <c r="D55" s="191" t="e">
        <f t="shared" si="0"/>
        <v>#DIV/0!</v>
      </c>
    </row>
    <row r="56" s="175" customFormat="1" ht="16.5" customHeight="1" spans="1:4">
      <c r="A56" s="195" t="s">
        <v>79</v>
      </c>
      <c r="B56" s="193"/>
      <c r="C56" s="193">
        <v>40</v>
      </c>
      <c r="D56" s="191" t="e">
        <f t="shared" si="0"/>
        <v>#DIV/0!</v>
      </c>
    </row>
    <row r="57" s="175" customFormat="1" ht="16.5" customHeight="1" spans="1:4">
      <c r="A57" s="195" t="s">
        <v>101</v>
      </c>
      <c r="B57" s="193"/>
      <c r="C57" s="193"/>
      <c r="D57" s="191" t="e">
        <f t="shared" si="0"/>
        <v>#DIV/0!</v>
      </c>
    </row>
    <row r="58" s="175" customFormat="1" ht="16.5" customHeight="1" spans="1:4">
      <c r="A58" s="196" t="s">
        <v>102</v>
      </c>
      <c r="B58" s="193"/>
      <c r="C58" s="193"/>
      <c r="D58" s="191" t="e">
        <f t="shared" si="0"/>
        <v>#DIV/0!</v>
      </c>
    </row>
    <row r="59" s="175" customFormat="1" ht="16.5" customHeight="1" spans="1:4">
      <c r="A59" s="195" t="s">
        <v>103</v>
      </c>
      <c r="B59" s="193">
        <v>12</v>
      </c>
      <c r="C59" s="193">
        <v>59</v>
      </c>
      <c r="D59" s="191">
        <f t="shared" si="0"/>
        <v>491.666666666667</v>
      </c>
    </row>
    <row r="60" s="175" customFormat="1" ht="16.5" customHeight="1" spans="1:4">
      <c r="A60" s="192" t="s">
        <v>104</v>
      </c>
      <c r="B60" s="193">
        <v>3353</v>
      </c>
      <c r="C60" s="193">
        <v>3013</v>
      </c>
      <c r="D60" s="191">
        <f t="shared" si="0"/>
        <v>89.8598270205786</v>
      </c>
    </row>
    <row r="61" s="175" customFormat="1" ht="16.5" customHeight="1" spans="1:4">
      <c r="A61" s="195" t="s">
        <v>67</v>
      </c>
      <c r="B61" s="193">
        <v>1818</v>
      </c>
      <c r="C61" s="193">
        <v>1700</v>
      </c>
      <c r="D61" s="191">
        <f t="shared" si="0"/>
        <v>93.5093509350935</v>
      </c>
    </row>
    <row r="62" s="175" customFormat="1" ht="16.5" customHeight="1" spans="1:4">
      <c r="A62" s="195" t="s">
        <v>68</v>
      </c>
      <c r="B62" s="193">
        <v>500</v>
      </c>
      <c r="C62" s="193">
        <v>842</v>
      </c>
      <c r="D62" s="191">
        <f t="shared" si="0"/>
        <v>168.4</v>
      </c>
    </row>
    <row r="63" s="175" customFormat="1" ht="16.5" customHeight="1" spans="1:4">
      <c r="A63" s="195" t="s">
        <v>678</v>
      </c>
      <c r="B63" s="193">
        <v>400</v>
      </c>
      <c r="C63" s="193"/>
      <c r="D63" s="191">
        <f t="shared" si="0"/>
        <v>0</v>
      </c>
    </row>
    <row r="64" s="175" customFormat="1" ht="16.5" customHeight="1" spans="1:4">
      <c r="A64" s="195" t="s">
        <v>679</v>
      </c>
      <c r="B64" s="193">
        <v>60</v>
      </c>
      <c r="C64" s="193"/>
      <c r="D64" s="191">
        <f t="shared" si="0"/>
        <v>0</v>
      </c>
    </row>
    <row r="65" s="175" customFormat="1" ht="16.5" customHeight="1" spans="1:4">
      <c r="A65" s="195" t="s">
        <v>107</v>
      </c>
      <c r="B65" s="193">
        <v>575</v>
      </c>
      <c r="C65" s="193">
        <v>471</v>
      </c>
      <c r="D65" s="191">
        <f t="shared" si="0"/>
        <v>81.9130434782609</v>
      </c>
    </row>
    <row r="66" s="175" customFormat="1" ht="16.5" customHeight="1" spans="1:4">
      <c r="A66" s="192" t="s">
        <v>108</v>
      </c>
      <c r="B66" s="193">
        <v>1129</v>
      </c>
      <c r="C66" s="193">
        <v>782</v>
      </c>
      <c r="D66" s="191">
        <f t="shared" si="0"/>
        <v>69.2648361381754</v>
      </c>
    </row>
    <row r="67" s="175" customFormat="1" ht="16.5" customHeight="1" spans="1:4">
      <c r="A67" s="195" t="s">
        <v>67</v>
      </c>
      <c r="B67" s="193">
        <v>337</v>
      </c>
      <c r="C67" s="193">
        <v>384</v>
      </c>
      <c r="D67" s="191">
        <f t="shared" si="0"/>
        <v>113.946587537092</v>
      </c>
    </row>
    <row r="68" s="175" customFormat="1" ht="16.5" customHeight="1" spans="1:4">
      <c r="A68" s="195" t="s">
        <v>68</v>
      </c>
      <c r="B68" s="193"/>
      <c r="C68" s="193"/>
      <c r="D68" s="191" t="e">
        <f t="shared" si="0"/>
        <v>#DIV/0!</v>
      </c>
    </row>
    <row r="69" s="175" customFormat="1" ht="16.5" customHeight="1" spans="1:4">
      <c r="A69" s="195" t="s">
        <v>109</v>
      </c>
      <c r="B69" s="193">
        <v>128</v>
      </c>
      <c r="C69" s="193">
        <v>138</v>
      </c>
      <c r="D69" s="191">
        <f t="shared" ref="D69:D74" si="1">C69/B69*100</f>
        <v>107.8125</v>
      </c>
    </row>
    <row r="70" s="175" customFormat="1" ht="16.5" customHeight="1" spans="1:4">
      <c r="A70" s="195" t="s">
        <v>79</v>
      </c>
      <c r="B70" s="193">
        <v>256</v>
      </c>
      <c r="C70" s="193"/>
      <c r="D70" s="191">
        <f t="shared" si="1"/>
        <v>0</v>
      </c>
    </row>
    <row r="71" s="175" customFormat="1" ht="16.5" customHeight="1" spans="1:4">
      <c r="A71" s="195" t="s">
        <v>110</v>
      </c>
      <c r="B71" s="193">
        <v>408</v>
      </c>
      <c r="C71" s="193">
        <v>260</v>
      </c>
      <c r="D71" s="191">
        <f t="shared" si="1"/>
        <v>63.7254901960784</v>
      </c>
    </row>
    <row r="72" s="175" customFormat="1" ht="16.5" customHeight="1" spans="1:4">
      <c r="A72" s="192" t="s">
        <v>111</v>
      </c>
      <c r="B72" s="193">
        <v>50</v>
      </c>
      <c r="C72" s="193">
        <v>10</v>
      </c>
      <c r="D72" s="191">
        <f t="shared" si="1"/>
        <v>20</v>
      </c>
    </row>
    <row r="73" s="175" customFormat="1" ht="16.5" customHeight="1" spans="1:4">
      <c r="A73" s="195" t="s">
        <v>112</v>
      </c>
      <c r="B73" s="193">
        <v>30</v>
      </c>
      <c r="C73" s="193">
        <v>10</v>
      </c>
      <c r="D73" s="191">
        <f t="shared" si="1"/>
        <v>33.3333333333333</v>
      </c>
    </row>
    <row r="74" s="175" customFormat="1" ht="16.5" customHeight="1" spans="1:4">
      <c r="A74" s="195" t="s">
        <v>680</v>
      </c>
      <c r="B74" s="193">
        <v>20</v>
      </c>
      <c r="C74" s="193"/>
      <c r="D74" s="191">
        <f t="shared" si="1"/>
        <v>0</v>
      </c>
    </row>
    <row r="75" s="175" customFormat="1" ht="16.5" customHeight="1" spans="1:4">
      <c r="A75" s="192" t="s">
        <v>114</v>
      </c>
      <c r="B75" s="193"/>
      <c r="C75" s="193"/>
      <c r="D75" s="191" t="e">
        <f t="shared" ref="D75:D138" si="2">C75/B75*100</f>
        <v>#DIV/0!</v>
      </c>
    </row>
    <row r="76" s="175" customFormat="1" ht="16.5" customHeight="1" spans="1:4">
      <c r="A76" s="195" t="s">
        <v>67</v>
      </c>
      <c r="B76" s="193"/>
      <c r="C76" s="193"/>
      <c r="D76" s="191" t="e">
        <f t="shared" si="2"/>
        <v>#DIV/0!</v>
      </c>
    </row>
    <row r="77" s="175" customFormat="1" ht="16.5" customHeight="1" spans="1:4">
      <c r="A77" s="195" t="s">
        <v>68</v>
      </c>
      <c r="B77" s="193"/>
      <c r="C77" s="193"/>
      <c r="D77" s="191" t="e">
        <f t="shared" si="2"/>
        <v>#DIV/0!</v>
      </c>
    </row>
    <row r="78" s="175" customFormat="1" ht="16.5" customHeight="1" spans="1:4">
      <c r="A78" s="195" t="s">
        <v>115</v>
      </c>
      <c r="B78" s="193"/>
      <c r="C78" s="193"/>
      <c r="D78" s="191" t="e">
        <f t="shared" si="2"/>
        <v>#DIV/0!</v>
      </c>
    </row>
    <row r="79" s="175" customFormat="1" ht="16.5" customHeight="1" spans="1:4">
      <c r="A79" s="195" t="s">
        <v>116</v>
      </c>
      <c r="B79" s="193"/>
      <c r="C79" s="193"/>
      <c r="D79" s="191" t="e">
        <f t="shared" si="2"/>
        <v>#DIV/0!</v>
      </c>
    </row>
    <row r="80" s="175" customFormat="1" ht="16.5" customHeight="1" spans="1:4">
      <c r="A80" s="195" t="s">
        <v>79</v>
      </c>
      <c r="B80" s="193"/>
      <c r="C80" s="193"/>
      <c r="D80" s="191" t="e">
        <f t="shared" si="2"/>
        <v>#DIV/0!</v>
      </c>
    </row>
    <row r="81" s="175" customFormat="1" ht="16.5" customHeight="1" spans="1:4">
      <c r="A81" s="195" t="s">
        <v>117</v>
      </c>
      <c r="B81" s="193"/>
      <c r="C81" s="193"/>
      <c r="D81" s="191" t="e">
        <f t="shared" si="2"/>
        <v>#DIV/0!</v>
      </c>
    </row>
    <row r="82" s="175" customFormat="1" ht="16.5" customHeight="1" spans="1:4">
      <c r="A82" s="192" t="s">
        <v>118</v>
      </c>
      <c r="B82" s="193"/>
      <c r="C82" s="193"/>
      <c r="D82" s="191" t="e">
        <f t="shared" si="2"/>
        <v>#DIV/0!</v>
      </c>
    </row>
    <row r="83" s="175" customFormat="1" ht="16.5" customHeight="1" spans="1:4">
      <c r="A83" s="195" t="s">
        <v>119</v>
      </c>
      <c r="B83" s="193"/>
      <c r="C83" s="193"/>
      <c r="D83" s="191" t="e">
        <f t="shared" si="2"/>
        <v>#DIV/0!</v>
      </c>
    </row>
    <row r="84" s="175" customFormat="1" ht="16.5" customHeight="1" spans="1:4">
      <c r="A84" s="192" t="s">
        <v>120</v>
      </c>
      <c r="B84" s="193">
        <v>81</v>
      </c>
      <c r="C84" s="193">
        <v>221</v>
      </c>
      <c r="D84" s="191">
        <f t="shared" si="2"/>
        <v>272.839506172839</v>
      </c>
    </row>
    <row r="85" s="175" customFormat="1" ht="16.5" customHeight="1" spans="1:4">
      <c r="A85" s="195" t="s">
        <v>67</v>
      </c>
      <c r="B85" s="193"/>
      <c r="C85" s="193">
        <v>72</v>
      </c>
      <c r="D85" s="191" t="e">
        <f t="shared" si="2"/>
        <v>#DIV/0!</v>
      </c>
    </row>
    <row r="86" s="175" customFormat="1" ht="16.5" customHeight="1" spans="1:4">
      <c r="A86" s="195" t="s">
        <v>68</v>
      </c>
      <c r="B86" s="193">
        <v>10</v>
      </c>
      <c r="C86" s="193">
        <v>2</v>
      </c>
      <c r="D86" s="191">
        <f t="shared" si="2"/>
        <v>20</v>
      </c>
    </row>
    <row r="87" s="175" customFormat="1" ht="16.5" customHeight="1" spans="1:4">
      <c r="A87" s="195" t="s">
        <v>121</v>
      </c>
      <c r="B87" s="193">
        <v>71</v>
      </c>
      <c r="C87" s="193">
        <v>90</v>
      </c>
      <c r="D87" s="191">
        <f t="shared" si="2"/>
        <v>126.760563380282</v>
      </c>
    </row>
    <row r="88" s="175" customFormat="1" ht="16.5" customHeight="1" spans="1:4">
      <c r="A88" s="195" t="s">
        <v>122</v>
      </c>
      <c r="B88" s="193"/>
      <c r="C88" s="193">
        <v>57</v>
      </c>
      <c r="D88" s="191" t="e">
        <f t="shared" si="2"/>
        <v>#DIV/0!</v>
      </c>
    </row>
    <row r="89" s="175" customFormat="1" ht="16.5" customHeight="1" spans="1:4">
      <c r="A89" s="192" t="s">
        <v>123</v>
      </c>
      <c r="B89" s="193"/>
      <c r="C89" s="193"/>
      <c r="D89" s="191" t="e">
        <f t="shared" si="2"/>
        <v>#DIV/0!</v>
      </c>
    </row>
    <row r="90" s="175" customFormat="1" ht="16.5" customHeight="1" spans="1:4">
      <c r="A90" s="195" t="s">
        <v>67</v>
      </c>
      <c r="B90" s="193"/>
      <c r="C90" s="193"/>
      <c r="D90" s="191" t="e">
        <f t="shared" si="2"/>
        <v>#DIV/0!</v>
      </c>
    </row>
    <row r="91" s="175" customFormat="1" ht="16.5" customHeight="1" spans="1:4">
      <c r="A91" s="195" t="s">
        <v>68</v>
      </c>
      <c r="B91" s="193"/>
      <c r="C91" s="193"/>
      <c r="D91" s="191" t="e">
        <f t="shared" si="2"/>
        <v>#DIV/0!</v>
      </c>
    </row>
    <row r="92" s="175" customFormat="1" ht="16.5" customHeight="1" spans="1:4">
      <c r="A92" s="195" t="s">
        <v>124</v>
      </c>
      <c r="B92" s="193"/>
      <c r="C92" s="193"/>
      <c r="D92" s="191" t="e">
        <f t="shared" si="2"/>
        <v>#DIV/0!</v>
      </c>
    </row>
    <row r="93" s="175" customFormat="1" ht="16.5" customHeight="1" spans="1:4">
      <c r="A93" s="195" t="s">
        <v>125</v>
      </c>
      <c r="B93" s="193"/>
      <c r="C93" s="193"/>
      <c r="D93" s="191" t="e">
        <f t="shared" si="2"/>
        <v>#DIV/0!</v>
      </c>
    </row>
    <row r="94" s="175" customFormat="1" ht="16.5" customHeight="1" spans="1:4">
      <c r="A94" s="192" t="s">
        <v>126</v>
      </c>
      <c r="B94" s="193">
        <v>3</v>
      </c>
      <c r="C94" s="193">
        <v>35</v>
      </c>
      <c r="D94" s="191">
        <f t="shared" si="2"/>
        <v>1166.66666666667</v>
      </c>
    </row>
    <row r="95" s="175" customFormat="1" ht="16.5" customHeight="1" spans="1:4">
      <c r="A95" s="195" t="s">
        <v>67</v>
      </c>
      <c r="B95" s="193">
        <v>3</v>
      </c>
      <c r="C95" s="193">
        <v>5</v>
      </c>
      <c r="D95" s="191">
        <f t="shared" si="2"/>
        <v>166.666666666667</v>
      </c>
    </row>
    <row r="96" s="175" customFormat="1" ht="16.5" customHeight="1" spans="1:4">
      <c r="A96" s="195" t="s">
        <v>68</v>
      </c>
      <c r="B96" s="193"/>
      <c r="C96" s="193"/>
      <c r="D96" s="191" t="e">
        <f t="shared" si="2"/>
        <v>#DIV/0!</v>
      </c>
    </row>
    <row r="97" s="175" customFormat="1" ht="16.5" customHeight="1" spans="1:4">
      <c r="A97" s="195" t="s">
        <v>127</v>
      </c>
      <c r="B97" s="193"/>
      <c r="C97" s="193">
        <v>30</v>
      </c>
      <c r="D97" s="191" t="e">
        <f t="shared" si="2"/>
        <v>#DIV/0!</v>
      </c>
    </row>
    <row r="98" s="175" customFormat="1" ht="16.5" customHeight="1" spans="1:4">
      <c r="A98" s="195" t="s">
        <v>128</v>
      </c>
      <c r="B98" s="193"/>
      <c r="C98" s="193"/>
      <c r="D98" s="191" t="e">
        <f t="shared" si="2"/>
        <v>#DIV/0!</v>
      </c>
    </row>
    <row r="99" s="175" customFormat="1" ht="16.5" customHeight="1" spans="1:4">
      <c r="A99" s="196" t="s">
        <v>129</v>
      </c>
      <c r="B99" s="193"/>
      <c r="C99" s="193"/>
      <c r="D99" s="191" t="e">
        <f t="shared" si="2"/>
        <v>#DIV/0!</v>
      </c>
    </row>
    <row r="100" s="175" customFormat="1" ht="16.5" customHeight="1" spans="1:4">
      <c r="A100" s="192" t="s">
        <v>130</v>
      </c>
      <c r="B100" s="193">
        <v>1453</v>
      </c>
      <c r="C100" s="193">
        <v>144</v>
      </c>
      <c r="D100" s="191">
        <f t="shared" si="2"/>
        <v>9.91052993805919</v>
      </c>
    </row>
    <row r="101" s="175" customFormat="1" ht="16.5" customHeight="1" spans="1:4">
      <c r="A101" s="195" t="s">
        <v>67</v>
      </c>
      <c r="B101" s="193">
        <v>90</v>
      </c>
      <c r="C101" s="193">
        <v>81</v>
      </c>
      <c r="D101" s="191">
        <f t="shared" si="2"/>
        <v>90</v>
      </c>
    </row>
    <row r="102" s="175" customFormat="1" ht="16.5" customHeight="1" spans="1:4">
      <c r="A102" s="195" t="s">
        <v>68</v>
      </c>
      <c r="B102" s="193">
        <v>35</v>
      </c>
      <c r="C102" s="193">
        <v>35</v>
      </c>
      <c r="D102" s="191">
        <f t="shared" si="2"/>
        <v>100</v>
      </c>
    </row>
    <row r="103" s="175" customFormat="1" ht="16.5" customHeight="1" spans="1:4">
      <c r="A103" s="195" t="s">
        <v>131</v>
      </c>
      <c r="B103" s="193">
        <v>1234</v>
      </c>
      <c r="C103" s="193">
        <v>8</v>
      </c>
      <c r="D103" s="191">
        <f t="shared" si="2"/>
        <v>0.648298217179903</v>
      </c>
    </row>
    <row r="104" s="175" customFormat="1" ht="16.5" customHeight="1" spans="1:4">
      <c r="A104" s="195" t="s">
        <v>132</v>
      </c>
      <c r="B104" s="193">
        <v>94</v>
      </c>
      <c r="C104" s="193">
        <v>20</v>
      </c>
      <c r="D104" s="191">
        <f t="shared" si="2"/>
        <v>21.2765957446809</v>
      </c>
    </row>
    <row r="105" s="175" customFormat="1" ht="16.5" customHeight="1" spans="1:4">
      <c r="A105" s="192" t="s">
        <v>133</v>
      </c>
      <c r="B105" s="193">
        <v>105</v>
      </c>
      <c r="C105" s="193">
        <v>102</v>
      </c>
      <c r="D105" s="191">
        <f t="shared" si="2"/>
        <v>97.1428571428571</v>
      </c>
    </row>
    <row r="106" s="175" customFormat="1" ht="16.5" customHeight="1" spans="1:4">
      <c r="A106" s="195" t="s">
        <v>67</v>
      </c>
      <c r="B106" s="193">
        <v>51</v>
      </c>
      <c r="C106" s="193">
        <v>50</v>
      </c>
      <c r="D106" s="191">
        <f t="shared" si="2"/>
        <v>98.0392156862745</v>
      </c>
    </row>
    <row r="107" s="175" customFormat="1" ht="16.5" customHeight="1" spans="1:4">
      <c r="A107" s="195" t="s">
        <v>68</v>
      </c>
      <c r="B107" s="193">
        <v>16</v>
      </c>
      <c r="C107" s="193"/>
      <c r="D107" s="191">
        <f t="shared" si="2"/>
        <v>0</v>
      </c>
    </row>
    <row r="108" s="175" customFormat="1" ht="16.5" customHeight="1" spans="1:4">
      <c r="A108" s="195" t="s">
        <v>134</v>
      </c>
      <c r="B108" s="193">
        <v>38</v>
      </c>
      <c r="C108" s="193">
        <v>52</v>
      </c>
      <c r="D108" s="191">
        <f t="shared" si="2"/>
        <v>136.842105263158</v>
      </c>
    </row>
    <row r="109" s="175" customFormat="1" ht="16.5" customHeight="1" spans="1:4">
      <c r="A109" s="192" t="s">
        <v>135</v>
      </c>
      <c r="B109" s="193">
        <v>323</v>
      </c>
      <c r="C109" s="193">
        <v>454</v>
      </c>
      <c r="D109" s="191">
        <f t="shared" si="2"/>
        <v>140.557275541796</v>
      </c>
    </row>
    <row r="110" s="175" customFormat="1" ht="16.5" customHeight="1" spans="1:4">
      <c r="A110" s="195" t="s">
        <v>67</v>
      </c>
      <c r="B110" s="193">
        <v>211</v>
      </c>
      <c r="C110" s="193">
        <v>160</v>
      </c>
      <c r="D110" s="191">
        <f t="shared" si="2"/>
        <v>75.8293838862559</v>
      </c>
    </row>
    <row r="111" s="175" customFormat="1" ht="16.5" customHeight="1" spans="1:4">
      <c r="A111" s="195" t="s">
        <v>68</v>
      </c>
      <c r="B111" s="193">
        <v>105</v>
      </c>
      <c r="C111" s="193">
        <v>197</v>
      </c>
      <c r="D111" s="191">
        <f t="shared" si="2"/>
        <v>187.619047619048</v>
      </c>
    </row>
    <row r="112" s="175" customFormat="1" ht="16.5" customHeight="1" spans="1:4">
      <c r="A112" s="195" t="s">
        <v>136</v>
      </c>
      <c r="B112" s="193"/>
      <c r="C112" s="193">
        <v>29</v>
      </c>
      <c r="D112" s="191" t="e">
        <f t="shared" si="2"/>
        <v>#DIV/0!</v>
      </c>
    </row>
    <row r="113" s="175" customFormat="1" ht="16.5" customHeight="1" spans="1:4">
      <c r="A113" s="195" t="s">
        <v>137</v>
      </c>
      <c r="B113" s="193">
        <v>7</v>
      </c>
      <c r="C113" s="193">
        <v>68</v>
      </c>
      <c r="D113" s="191">
        <f t="shared" si="2"/>
        <v>971.428571428571</v>
      </c>
    </row>
    <row r="114" s="175" customFormat="1" ht="16.5" customHeight="1" spans="1:4">
      <c r="A114" s="192" t="s">
        <v>138</v>
      </c>
      <c r="B114" s="193">
        <v>3511</v>
      </c>
      <c r="C114" s="193">
        <v>3401</v>
      </c>
      <c r="D114" s="191">
        <f t="shared" si="2"/>
        <v>96.8669894616918</v>
      </c>
    </row>
    <row r="115" s="175" customFormat="1" ht="16.5" customHeight="1" spans="1:4">
      <c r="A115" s="195" t="s">
        <v>67</v>
      </c>
      <c r="B115" s="193">
        <v>1195</v>
      </c>
      <c r="C115" s="193">
        <v>1157</v>
      </c>
      <c r="D115" s="191">
        <f t="shared" si="2"/>
        <v>96.8200836820084</v>
      </c>
    </row>
    <row r="116" s="175" customFormat="1" ht="16.5" customHeight="1" spans="1:4">
      <c r="A116" s="195" t="s">
        <v>68</v>
      </c>
      <c r="B116" s="193">
        <v>817</v>
      </c>
      <c r="C116" s="193"/>
      <c r="D116" s="191">
        <f t="shared" si="2"/>
        <v>0</v>
      </c>
    </row>
    <row r="117" s="175" customFormat="1" ht="16.5" customHeight="1" spans="1:4">
      <c r="A117" s="195" t="s">
        <v>77</v>
      </c>
      <c r="B117" s="193"/>
      <c r="C117" s="193">
        <v>150</v>
      </c>
      <c r="D117" s="191" t="e">
        <f t="shared" si="2"/>
        <v>#DIV/0!</v>
      </c>
    </row>
    <row r="118" s="175" customFormat="1" ht="16.5" customHeight="1" spans="1:4">
      <c r="A118" s="195" t="s">
        <v>79</v>
      </c>
      <c r="B118" s="193"/>
      <c r="C118" s="193">
        <v>62</v>
      </c>
      <c r="D118" s="191" t="e">
        <f t="shared" si="2"/>
        <v>#DIV/0!</v>
      </c>
    </row>
    <row r="119" s="175" customFormat="1" ht="16.5" customHeight="1" spans="1:4">
      <c r="A119" s="195" t="s">
        <v>681</v>
      </c>
      <c r="B119" s="193">
        <v>39</v>
      </c>
      <c r="C119" s="193"/>
      <c r="D119" s="191">
        <f t="shared" si="2"/>
        <v>0</v>
      </c>
    </row>
    <row r="120" s="175" customFormat="1" ht="16.5" customHeight="1" spans="1:4">
      <c r="A120" s="195" t="s">
        <v>140</v>
      </c>
      <c r="B120" s="193">
        <v>1460</v>
      </c>
      <c r="C120" s="193">
        <v>2032</v>
      </c>
      <c r="D120" s="191">
        <f t="shared" si="2"/>
        <v>139.178082191781</v>
      </c>
    </row>
    <row r="121" s="175" customFormat="1" ht="16.5" customHeight="1" spans="1:4">
      <c r="A121" s="192" t="s">
        <v>141</v>
      </c>
      <c r="B121" s="193">
        <v>1676</v>
      </c>
      <c r="C121" s="193">
        <v>840</v>
      </c>
      <c r="D121" s="191">
        <f t="shared" si="2"/>
        <v>50.1193317422434</v>
      </c>
    </row>
    <row r="122" s="175" customFormat="1" ht="16.5" customHeight="1" spans="1:4">
      <c r="A122" s="195" t="s">
        <v>67</v>
      </c>
      <c r="B122" s="193">
        <v>540</v>
      </c>
      <c r="C122" s="193">
        <v>477</v>
      </c>
      <c r="D122" s="191">
        <f t="shared" si="2"/>
        <v>88.3333333333333</v>
      </c>
    </row>
    <row r="123" s="175" customFormat="1" ht="16.5" customHeight="1" spans="1:4">
      <c r="A123" s="195" t="s">
        <v>68</v>
      </c>
      <c r="B123" s="193">
        <v>258</v>
      </c>
      <c r="C123" s="193">
        <v>24</v>
      </c>
      <c r="D123" s="191">
        <f t="shared" si="2"/>
        <v>9.30232558139535</v>
      </c>
    </row>
    <row r="124" s="175" customFormat="1" ht="16.5" customHeight="1" spans="1:4">
      <c r="A124" s="195" t="s">
        <v>142</v>
      </c>
      <c r="B124" s="193">
        <v>71</v>
      </c>
      <c r="C124" s="193">
        <v>38</v>
      </c>
      <c r="D124" s="191">
        <f t="shared" si="2"/>
        <v>53.5211267605634</v>
      </c>
    </row>
    <row r="125" s="175" customFormat="1" ht="16.5" customHeight="1" spans="1:4">
      <c r="A125" s="195" t="s">
        <v>143</v>
      </c>
      <c r="B125" s="193">
        <v>807</v>
      </c>
      <c r="C125" s="193">
        <v>301</v>
      </c>
      <c r="D125" s="191">
        <f t="shared" si="2"/>
        <v>37.2986369268897</v>
      </c>
    </row>
    <row r="126" s="175" customFormat="1" ht="16.5" customHeight="1" spans="1:4">
      <c r="A126" s="192" t="s">
        <v>144</v>
      </c>
      <c r="B126" s="193">
        <v>912</v>
      </c>
      <c r="C126" s="193">
        <v>635</v>
      </c>
      <c r="D126" s="191">
        <f t="shared" si="2"/>
        <v>69.6271929824561</v>
      </c>
    </row>
    <row r="127" s="175" customFormat="1" ht="16.5" customHeight="1" spans="1:4">
      <c r="A127" s="195" t="s">
        <v>67</v>
      </c>
      <c r="B127" s="193">
        <v>245</v>
      </c>
      <c r="C127" s="193">
        <v>272</v>
      </c>
      <c r="D127" s="191">
        <f t="shared" si="2"/>
        <v>111.020408163265</v>
      </c>
    </row>
    <row r="128" s="175" customFormat="1" ht="16.5" customHeight="1" spans="1:4">
      <c r="A128" s="195" t="s">
        <v>68</v>
      </c>
      <c r="B128" s="193"/>
      <c r="C128" s="193">
        <v>14</v>
      </c>
      <c r="D128" s="191" t="e">
        <f t="shared" si="2"/>
        <v>#DIV/0!</v>
      </c>
    </row>
    <row r="129" s="175" customFormat="1" ht="16.5" customHeight="1" spans="1:4">
      <c r="A129" s="195" t="s">
        <v>682</v>
      </c>
      <c r="B129" s="193">
        <v>55</v>
      </c>
      <c r="C129" s="193"/>
      <c r="D129" s="191">
        <f t="shared" si="2"/>
        <v>0</v>
      </c>
    </row>
    <row r="130" s="175" customFormat="1" ht="16.5" customHeight="1" spans="1:4">
      <c r="A130" s="195" t="s">
        <v>146</v>
      </c>
      <c r="B130" s="193">
        <v>612</v>
      </c>
      <c r="C130" s="193">
        <v>349</v>
      </c>
      <c r="D130" s="191">
        <f t="shared" si="2"/>
        <v>57.0261437908497</v>
      </c>
    </row>
    <row r="131" s="175" customFormat="1" ht="16.5" customHeight="1" spans="1:4">
      <c r="A131" s="192" t="s">
        <v>147</v>
      </c>
      <c r="B131" s="193">
        <v>406</v>
      </c>
      <c r="C131" s="193">
        <v>418</v>
      </c>
      <c r="D131" s="191">
        <f t="shared" si="2"/>
        <v>102.955665024631</v>
      </c>
    </row>
    <row r="132" s="175" customFormat="1" ht="16.5" customHeight="1" spans="1:4">
      <c r="A132" s="195" t="s">
        <v>67</v>
      </c>
      <c r="B132" s="193">
        <v>141</v>
      </c>
      <c r="C132" s="193">
        <v>149</v>
      </c>
      <c r="D132" s="191">
        <f t="shared" si="2"/>
        <v>105.673758865248</v>
      </c>
    </row>
    <row r="133" s="175" customFormat="1" ht="16.5" customHeight="1" spans="1:4">
      <c r="A133" s="195" t="s">
        <v>68</v>
      </c>
      <c r="B133" s="193">
        <v>147</v>
      </c>
      <c r="C133" s="193"/>
      <c r="D133" s="191">
        <f t="shared" si="2"/>
        <v>0</v>
      </c>
    </row>
    <row r="134" s="175" customFormat="1" ht="16.5" customHeight="1" spans="1:4">
      <c r="A134" s="195" t="s">
        <v>77</v>
      </c>
      <c r="B134" s="193">
        <v>28</v>
      </c>
      <c r="C134" s="193"/>
      <c r="D134" s="191">
        <f t="shared" si="2"/>
        <v>0</v>
      </c>
    </row>
    <row r="135" s="175" customFormat="1" ht="16.5" customHeight="1" spans="1:4">
      <c r="A135" s="195" t="s">
        <v>148</v>
      </c>
      <c r="B135" s="193">
        <v>30</v>
      </c>
      <c r="C135" s="193">
        <v>139</v>
      </c>
      <c r="D135" s="191">
        <f t="shared" si="2"/>
        <v>463.333333333333</v>
      </c>
    </row>
    <row r="136" s="175" customFormat="1" ht="16.5" customHeight="1" spans="1:4">
      <c r="A136" s="195" t="s">
        <v>128</v>
      </c>
      <c r="B136" s="193">
        <v>23</v>
      </c>
      <c r="C136" s="193">
        <v>50</v>
      </c>
      <c r="D136" s="191">
        <f t="shared" si="2"/>
        <v>217.391304347826</v>
      </c>
    </row>
    <row r="137" s="175" customFormat="1" ht="16.5" customHeight="1" spans="1:4">
      <c r="A137" s="195" t="s">
        <v>149</v>
      </c>
      <c r="B137" s="193">
        <v>37</v>
      </c>
      <c r="C137" s="193">
        <v>80</v>
      </c>
      <c r="D137" s="191">
        <f t="shared" si="2"/>
        <v>216.216216216216</v>
      </c>
    </row>
    <row r="138" s="175" customFormat="1" ht="16.5" customHeight="1" spans="1:4">
      <c r="A138" s="192" t="s">
        <v>150</v>
      </c>
      <c r="B138" s="193">
        <v>3</v>
      </c>
      <c r="C138" s="193"/>
      <c r="D138" s="191">
        <f t="shared" si="2"/>
        <v>0</v>
      </c>
    </row>
    <row r="139" s="175" customFormat="1" ht="16.5" customHeight="1" spans="1:4">
      <c r="A139" s="195" t="s">
        <v>68</v>
      </c>
      <c r="B139" s="193">
        <v>3</v>
      </c>
      <c r="C139" s="193"/>
      <c r="D139" s="191">
        <f>C139/B139*100</f>
        <v>0</v>
      </c>
    </row>
    <row r="140" s="175" customFormat="1" ht="16.5" customHeight="1" spans="1:4">
      <c r="A140" s="192" t="s">
        <v>151</v>
      </c>
      <c r="B140" s="193">
        <v>27</v>
      </c>
      <c r="C140" s="193">
        <v>4</v>
      </c>
      <c r="D140" s="191">
        <f>C140/B140*100</f>
        <v>14.8148148148148</v>
      </c>
    </row>
    <row r="141" s="175" customFormat="1" ht="16.5" customHeight="1" spans="1:4">
      <c r="A141" s="195" t="s">
        <v>68</v>
      </c>
      <c r="B141" s="193">
        <v>27</v>
      </c>
      <c r="C141" s="193"/>
      <c r="D141" s="191">
        <f>C141/B141*100</f>
        <v>0</v>
      </c>
    </row>
    <row r="142" s="175" customFormat="1" ht="16.5" customHeight="1" spans="1:4">
      <c r="A142" s="195" t="s">
        <v>152</v>
      </c>
      <c r="B142" s="193"/>
      <c r="C142" s="193">
        <v>4</v>
      </c>
      <c r="D142" s="191" t="e">
        <f t="shared" ref="D142:D159" si="3">C142/B142*100</f>
        <v>#DIV/0!</v>
      </c>
    </row>
    <row r="143" s="175" customFormat="1" ht="16.5" customHeight="1" spans="1:4">
      <c r="A143" s="192" t="s">
        <v>153</v>
      </c>
      <c r="B143" s="193">
        <v>178</v>
      </c>
      <c r="C143" s="193">
        <v>137</v>
      </c>
      <c r="D143" s="191">
        <f t="shared" si="3"/>
        <v>76.9662921348315</v>
      </c>
    </row>
    <row r="144" s="175" customFormat="1" ht="16.5" customHeight="1" spans="1:4">
      <c r="A144" s="195" t="s">
        <v>67</v>
      </c>
      <c r="B144" s="193">
        <v>108</v>
      </c>
      <c r="C144" s="193">
        <v>13</v>
      </c>
      <c r="D144" s="191">
        <f t="shared" si="3"/>
        <v>12.037037037037</v>
      </c>
    </row>
    <row r="145" s="175" customFormat="1" ht="16.5" customHeight="1" spans="1:4">
      <c r="A145" s="195" t="s">
        <v>68</v>
      </c>
      <c r="B145" s="193">
        <v>70</v>
      </c>
      <c r="C145" s="193">
        <v>75</v>
      </c>
      <c r="D145" s="191">
        <f t="shared" si="3"/>
        <v>107.142857142857</v>
      </c>
    </row>
    <row r="146" s="175" customFormat="1" ht="16.5" customHeight="1" spans="1:4">
      <c r="A146" s="195" t="s">
        <v>154</v>
      </c>
      <c r="B146" s="193"/>
      <c r="C146" s="193">
        <v>49</v>
      </c>
      <c r="D146" s="191" t="e">
        <f t="shared" si="3"/>
        <v>#DIV/0!</v>
      </c>
    </row>
    <row r="147" s="175" customFormat="1" ht="16.5" customHeight="1" spans="1:4">
      <c r="A147" s="192" t="s">
        <v>155</v>
      </c>
      <c r="B147" s="193">
        <v>4467</v>
      </c>
      <c r="C147" s="193">
        <v>4159</v>
      </c>
      <c r="D147" s="191">
        <f t="shared" si="3"/>
        <v>93.1049921647638</v>
      </c>
    </row>
    <row r="148" s="175" customFormat="1" ht="16.5" customHeight="1" spans="1:4">
      <c r="A148" s="195" t="s">
        <v>67</v>
      </c>
      <c r="B148" s="193">
        <v>2954</v>
      </c>
      <c r="C148" s="193">
        <v>2646</v>
      </c>
      <c r="D148" s="191">
        <f t="shared" si="3"/>
        <v>89.5734597156398</v>
      </c>
    </row>
    <row r="149" s="175" customFormat="1" ht="16.5" customHeight="1" spans="1:4">
      <c r="A149" s="195" t="s">
        <v>68</v>
      </c>
      <c r="B149" s="193">
        <v>174</v>
      </c>
      <c r="C149" s="193">
        <v>96</v>
      </c>
      <c r="D149" s="191">
        <f t="shared" si="3"/>
        <v>55.1724137931034</v>
      </c>
    </row>
    <row r="150" s="175" customFormat="1" ht="16.5" customHeight="1" spans="1:4">
      <c r="A150" s="195" t="s">
        <v>77</v>
      </c>
      <c r="B150" s="193"/>
      <c r="C150" s="193">
        <v>40</v>
      </c>
      <c r="D150" s="191" t="e">
        <f t="shared" si="3"/>
        <v>#DIV/0!</v>
      </c>
    </row>
    <row r="151" s="175" customFormat="1" ht="16.5" customHeight="1" spans="1:4">
      <c r="A151" s="195" t="s">
        <v>156</v>
      </c>
      <c r="B151" s="193"/>
      <c r="C151" s="193">
        <v>63</v>
      </c>
      <c r="D151" s="191" t="e">
        <f t="shared" si="3"/>
        <v>#DIV/0!</v>
      </c>
    </row>
    <row r="152" s="175" customFormat="1" ht="16.5" customHeight="1" spans="1:4">
      <c r="A152" s="195" t="s">
        <v>157</v>
      </c>
      <c r="B152" s="193"/>
      <c r="C152" s="193">
        <v>212</v>
      </c>
      <c r="D152" s="191" t="e">
        <f t="shared" si="3"/>
        <v>#DIV/0!</v>
      </c>
    </row>
    <row r="153" s="175" customFormat="1" ht="16.5" customHeight="1" spans="1:4">
      <c r="A153" s="195" t="s">
        <v>116</v>
      </c>
      <c r="B153" s="193"/>
      <c r="C153" s="193">
        <v>15</v>
      </c>
      <c r="D153" s="191" t="e">
        <f t="shared" si="3"/>
        <v>#DIV/0!</v>
      </c>
    </row>
    <row r="154" s="175" customFormat="1" ht="16.5" customHeight="1" spans="1:4">
      <c r="A154" s="195" t="s">
        <v>158</v>
      </c>
      <c r="B154" s="193"/>
      <c r="C154" s="193">
        <v>20</v>
      </c>
      <c r="D154" s="191" t="e">
        <f t="shared" si="3"/>
        <v>#DIV/0!</v>
      </c>
    </row>
    <row r="155" s="175" customFormat="1" ht="16.5" customHeight="1" spans="1:4">
      <c r="A155" s="195" t="s">
        <v>159</v>
      </c>
      <c r="B155" s="193"/>
      <c r="C155" s="193">
        <v>5</v>
      </c>
      <c r="D155" s="191" t="e">
        <f t="shared" si="3"/>
        <v>#DIV/0!</v>
      </c>
    </row>
    <row r="156" s="175" customFormat="1" ht="16.5" customHeight="1" spans="1:4">
      <c r="A156" s="195" t="s">
        <v>160</v>
      </c>
      <c r="B156" s="193"/>
      <c r="C156" s="193">
        <v>3</v>
      </c>
      <c r="D156" s="191" t="e">
        <f t="shared" si="3"/>
        <v>#DIV/0!</v>
      </c>
    </row>
    <row r="157" s="175" customFormat="1" ht="16.5" customHeight="1" spans="1:4">
      <c r="A157" s="195" t="s">
        <v>683</v>
      </c>
      <c r="B157" s="193">
        <v>17</v>
      </c>
      <c r="C157" s="193"/>
      <c r="D157" s="191">
        <f t="shared" si="3"/>
        <v>0</v>
      </c>
    </row>
    <row r="158" s="175" customFormat="1" ht="16.5" customHeight="1" spans="1:4">
      <c r="A158" s="195" t="s">
        <v>79</v>
      </c>
      <c r="B158" s="193">
        <v>316</v>
      </c>
      <c r="C158" s="193">
        <v>600</v>
      </c>
      <c r="D158" s="191">
        <f t="shared" si="3"/>
        <v>189.873417721519</v>
      </c>
    </row>
    <row r="159" s="175" customFormat="1" ht="16.5" customHeight="1" spans="1:4">
      <c r="A159" s="195" t="s">
        <v>162</v>
      </c>
      <c r="B159" s="193">
        <v>1006</v>
      </c>
      <c r="C159" s="193">
        <v>459</v>
      </c>
      <c r="D159" s="191">
        <f t="shared" si="3"/>
        <v>45.6262425447316</v>
      </c>
    </row>
    <row r="160" s="175" customFormat="1" ht="16.5" customHeight="1" spans="1:4">
      <c r="A160" s="192" t="s">
        <v>163</v>
      </c>
      <c r="B160" s="193">
        <v>65</v>
      </c>
      <c r="C160" s="193">
        <v>181</v>
      </c>
      <c r="D160" s="191">
        <f t="shared" ref="D160:D248" si="4">C160/B160*100</f>
        <v>278.461538461538</v>
      </c>
    </row>
    <row r="161" s="175" customFormat="1" ht="16.5" customHeight="1" spans="1:4">
      <c r="A161" s="195" t="s">
        <v>164</v>
      </c>
      <c r="B161" s="193">
        <v>35</v>
      </c>
      <c r="C161" s="193"/>
      <c r="D161" s="191">
        <f t="shared" si="4"/>
        <v>0</v>
      </c>
    </row>
    <row r="162" s="175" customFormat="1" ht="16.5" customHeight="1" spans="1:4">
      <c r="A162" s="195" t="s">
        <v>165</v>
      </c>
      <c r="B162" s="193">
        <v>30</v>
      </c>
      <c r="C162" s="193">
        <v>181</v>
      </c>
      <c r="D162" s="191">
        <f t="shared" si="4"/>
        <v>603.333333333333</v>
      </c>
    </row>
    <row r="163" s="175" customFormat="1" ht="16.5" customHeight="1" spans="1:4">
      <c r="A163" s="192" t="s">
        <v>166</v>
      </c>
      <c r="B163" s="193">
        <v>3107</v>
      </c>
      <c r="C163" s="193">
        <v>2077</v>
      </c>
      <c r="D163" s="191">
        <f t="shared" si="4"/>
        <v>66.8490505310589</v>
      </c>
    </row>
    <row r="164" s="175" customFormat="1" ht="16.5" customHeight="1" spans="1:4">
      <c r="A164" s="192" t="s">
        <v>167</v>
      </c>
      <c r="B164" s="193">
        <v>3057</v>
      </c>
      <c r="C164" s="193">
        <v>2007</v>
      </c>
      <c r="D164" s="191">
        <f t="shared" si="4"/>
        <v>65.6526005888126</v>
      </c>
    </row>
    <row r="165" s="175" customFormat="1" ht="16.5" customHeight="1" spans="1:4">
      <c r="A165" s="195" t="s">
        <v>168</v>
      </c>
      <c r="B165" s="193"/>
      <c r="C165" s="193"/>
      <c r="D165" s="191" t="e">
        <f t="shared" si="4"/>
        <v>#DIV/0!</v>
      </c>
    </row>
    <row r="166" s="175" customFormat="1" ht="16.5" customHeight="1" spans="1:4">
      <c r="A166" s="195" t="s">
        <v>169</v>
      </c>
      <c r="B166" s="193">
        <v>2837</v>
      </c>
      <c r="C166" s="193">
        <v>1786</v>
      </c>
      <c r="D166" s="191">
        <f t="shared" si="4"/>
        <v>62.9538244624604</v>
      </c>
    </row>
    <row r="167" s="175" customFormat="1" ht="16.5" customHeight="1" spans="1:4">
      <c r="A167" s="195" t="s">
        <v>170</v>
      </c>
      <c r="B167" s="193"/>
      <c r="C167" s="193"/>
      <c r="D167" s="191" t="e">
        <f t="shared" si="4"/>
        <v>#DIV/0!</v>
      </c>
    </row>
    <row r="168" s="175" customFormat="1" ht="16.5" customHeight="1" spans="1:4">
      <c r="A168" s="195" t="s">
        <v>171</v>
      </c>
      <c r="B168" s="193">
        <v>220</v>
      </c>
      <c r="C168" s="193">
        <v>25</v>
      </c>
      <c r="D168" s="191">
        <f t="shared" si="4"/>
        <v>11.3636363636364</v>
      </c>
    </row>
    <row r="169" s="175" customFormat="1" ht="16.5" customHeight="1" spans="1:4">
      <c r="A169" s="195" t="s">
        <v>172</v>
      </c>
      <c r="B169" s="193"/>
      <c r="C169" s="193">
        <v>196</v>
      </c>
      <c r="D169" s="191" t="e">
        <f t="shared" si="4"/>
        <v>#DIV/0!</v>
      </c>
    </row>
    <row r="170" s="175" customFormat="1" ht="16.5" customHeight="1" spans="1:4">
      <c r="A170" s="192" t="s">
        <v>173</v>
      </c>
      <c r="B170" s="193">
        <v>50</v>
      </c>
      <c r="C170" s="193">
        <v>70</v>
      </c>
      <c r="D170" s="191">
        <f t="shared" si="4"/>
        <v>140</v>
      </c>
    </row>
    <row r="171" s="175" customFormat="1" ht="16.5" customHeight="1" spans="1:4">
      <c r="A171" s="195" t="s">
        <v>174</v>
      </c>
      <c r="B171" s="193">
        <v>50</v>
      </c>
      <c r="C171" s="193">
        <v>70</v>
      </c>
      <c r="D171" s="191">
        <f t="shared" si="4"/>
        <v>140</v>
      </c>
    </row>
    <row r="172" s="175" customFormat="1" ht="16.5" customHeight="1" spans="1:4">
      <c r="A172" s="192" t="s">
        <v>175</v>
      </c>
      <c r="B172" s="193">
        <v>22048</v>
      </c>
      <c r="C172" s="193">
        <v>22954</v>
      </c>
      <c r="D172" s="191">
        <f t="shared" si="4"/>
        <v>104.109216255443</v>
      </c>
    </row>
    <row r="173" s="175" customFormat="1" ht="16.5" customHeight="1" spans="1:4">
      <c r="A173" s="192" t="s">
        <v>176</v>
      </c>
      <c r="B173" s="193">
        <v>32</v>
      </c>
      <c r="C173" s="193">
        <v>34</v>
      </c>
      <c r="D173" s="191">
        <f t="shared" si="4"/>
        <v>106.25</v>
      </c>
    </row>
    <row r="174" s="175" customFormat="1" ht="16.5" customHeight="1" spans="1:4">
      <c r="A174" s="195" t="s">
        <v>177</v>
      </c>
      <c r="B174" s="193">
        <v>32</v>
      </c>
      <c r="C174" s="193">
        <v>34</v>
      </c>
      <c r="D174" s="191"/>
    </row>
    <row r="175" s="175" customFormat="1" ht="16.5" customHeight="1" spans="1:4">
      <c r="A175" s="195" t="s">
        <v>178</v>
      </c>
      <c r="B175" s="193"/>
      <c r="C175" s="193"/>
      <c r="D175" s="191" t="e">
        <f t="shared" si="4"/>
        <v>#DIV/0!</v>
      </c>
    </row>
    <row r="176" s="175" customFormat="1" ht="16.5" customHeight="1" spans="1:4">
      <c r="A176" s="195" t="s">
        <v>179</v>
      </c>
      <c r="B176" s="193"/>
      <c r="C176" s="193"/>
      <c r="D176" s="191" t="e">
        <f t="shared" si="4"/>
        <v>#DIV/0!</v>
      </c>
    </row>
    <row r="177" s="175" customFormat="1" ht="16.5" customHeight="1" spans="1:4">
      <c r="A177" s="192" t="s">
        <v>180</v>
      </c>
      <c r="B177" s="193">
        <v>19794</v>
      </c>
      <c r="C177" s="193">
        <v>20665</v>
      </c>
      <c r="D177" s="191">
        <f t="shared" si="4"/>
        <v>104.400323330302</v>
      </c>
    </row>
    <row r="178" s="175" customFormat="1" ht="16.5" customHeight="1" spans="1:4">
      <c r="A178" s="195" t="s">
        <v>67</v>
      </c>
      <c r="B178" s="193">
        <v>8093</v>
      </c>
      <c r="C178" s="193">
        <v>8833</v>
      </c>
      <c r="D178" s="191">
        <f t="shared" si="4"/>
        <v>109.143704435932</v>
      </c>
    </row>
    <row r="179" s="175" customFormat="1" ht="16.5" customHeight="1" spans="1:4">
      <c r="A179" s="195" t="s">
        <v>68</v>
      </c>
      <c r="B179" s="193">
        <v>2525</v>
      </c>
      <c r="C179" s="193">
        <v>1385</v>
      </c>
      <c r="D179" s="191">
        <f t="shared" si="4"/>
        <v>54.8514851485149</v>
      </c>
    </row>
    <row r="180" s="175" customFormat="1" ht="16.5" customHeight="1" spans="1:4">
      <c r="A180" s="195" t="s">
        <v>181</v>
      </c>
      <c r="B180" s="193"/>
      <c r="C180" s="193"/>
      <c r="D180" s="191" t="e">
        <f t="shared" si="4"/>
        <v>#DIV/0!</v>
      </c>
    </row>
    <row r="181" s="175" customFormat="1" ht="16.5" customHeight="1" spans="1:4">
      <c r="A181" s="195" t="s">
        <v>182</v>
      </c>
      <c r="B181" s="193"/>
      <c r="C181" s="193"/>
      <c r="D181" s="191" t="e">
        <f t="shared" si="4"/>
        <v>#DIV/0!</v>
      </c>
    </row>
    <row r="182" s="175" customFormat="1" ht="16.5" customHeight="1" spans="1:4">
      <c r="A182" s="195" t="s">
        <v>183</v>
      </c>
      <c r="B182" s="193"/>
      <c r="C182" s="193"/>
      <c r="D182" s="191" t="e">
        <f t="shared" si="4"/>
        <v>#DIV/0!</v>
      </c>
    </row>
    <row r="183" s="175" customFormat="1" ht="16.5" customHeight="1" spans="1:4">
      <c r="A183" s="195" t="s">
        <v>184</v>
      </c>
      <c r="B183" s="193"/>
      <c r="C183" s="193"/>
      <c r="D183" s="191" t="e">
        <f t="shared" si="4"/>
        <v>#DIV/0!</v>
      </c>
    </row>
    <row r="184" s="175" customFormat="1" ht="16.5" customHeight="1" spans="1:4">
      <c r="A184" s="195" t="s">
        <v>185</v>
      </c>
      <c r="B184" s="193"/>
      <c r="C184" s="193"/>
      <c r="D184" s="191" t="e">
        <f t="shared" si="4"/>
        <v>#DIV/0!</v>
      </c>
    </row>
    <row r="185" s="175" customFormat="1" ht="16.5" customHeight="1" spans="1:4">
      <c r="A185" s="195" t="s">
        <v>186</v>
      </c>
      <c r="B185" s="193">
        <v>7782</v>
      </c>
      <c r="C185" s="193">
        <v>9281</v>
      </c>
      <c r="D185" s="191">
        <f t="shared" si="4"/>
        <v>119.262400411205</v>
      </c>
    </row>
    <row r="186" s="175" customFormat="1" ht="16.5" customHeight="1" spans="1:4">
      <c r="A186" s="195" t="s">
        <v>187</v>
      </c>
      <c r="B186" s="193"/>
      <c r="C186" s="193"/>
      <c r="D186" s="191" t="e">
        <f t="shared" si="4"/>
        <v>#DIV/0!</v>
      </c>
    </row>
    <row r="187" s="175" customFormat="1" ht="16.5" customHeight="1" spans="1:4">
      <c r="A187" s="195" t="s">
        <v>188</v>
      </c>
      <c r="B187" s="193"/>
      <c r="C187" s="193"/>
      <c r="D187" s="191" t="e">
        <f t="shared" si="4"/>
        <v>#DIV/0!</v>
      </c>
    </row>
    <row r="188" s="175" customFormat="1" ht="16.5" customHeight="1" spans="1:4">
      <c r="A188" s="195" t="s">
        <v>93</v>
      </c>
      <c r="B188" s="193">
        <v>500</v>
      </c>
      <c r="C188" s="193">
        <v>384</v>
      </c>
      <c r="D188" s="191">
        <f t="shared" si="4"/>
        <v>76.8</v>
      </c>
    </row>
    <row r="189" s="175" customFormat="1" ht="16.5" customHeight="1" spans="1:4">
      <c r="A189" s="195" t="s">
        <v>189</v>
      </c>
      <c r="B189" s="193">
        <v>50</v>
      </c>
      <c r="C189" s="193">
        <v>91</v>
      </c>
      <c r="D189" s="191"/>
    </row>
    <row r="190" s="175" customFormat="1" ht="16.5" customHeight="1" spans="1:4">
      <c r="A190" s="195" t="s">
        <v>190</v>
      </c>
      <c r="B190" s="193">
        <v>844</v>
      </c>
      <c r="C190" s="193">
        <v>691</v>
      </c>
      <c r="D190" s="191">
        <f t="shared" si="4"/>
        <v>81.8720379146919</v>
      </c>
    </row>
    <row r="191" s="175" customFormat="1" ht="16.5" customHeight="1" spans="1:4">
      <c r="A191" s="192" t="s">
        <v>191</v>
      </c>
      <c r="B191" s="193">
        <v>195</v>
      </c>
      <c r="C191" s="193">
        <v>168</v>
      </c>
      <c r="D191" s="191">
        <f t="shared" si="4"/>
        <v>86.1538461538462</v>
      </c>
    </row>
    <row r="192" s="175" customFormat="1" ht="16.5" customHeight="1" spans="1:4">
      <c r="A192" s="195" t="s">
        <v>67</v>
      </c>
      <c r="B192" s="193"/>
      <c r="C192" s="193"/>
      <c r="D192" s="191" t="e">
        <f t="shared" si="4"/>
        <v>#DIV/0!</v>
      </c>
    </row>
    <row r="193" s="175" customFormat="1" ht="16.5" customHeight="1" spans="1:4">
      <c r="A193" s="195" t="s">
        <v>68</v>
      </c>
      <c r="B193" s="193"/>
      <c r="C193" s="193"/>
      <c r="D193" s="191" t="e">
        <f t="shared" si="4"/>
        <v>#DIV/0!</v>
      </c>
    </row>
    <row r="194" s="175" customFormat="1" ht="16.5" customHeight="1" spans="1:4">
      <c r="A194" s="195" t="s">
        <v>192</v>
      </c>
      <c r="B194" s="193"/>
      <c r="C194" s="193"/>
      <c r="D194" s="191" t="e">
        <f t="shared" si="4"/>
        <v>#DIV/0!</v>
      </c>
    </row>
    <row r="195" s="175" customFormat="1" ht="16.5" customHeight="1" spans="1:4">
      <c r="A195" s="195" t="s">
        <v>193</v>
      </c>
      <c r="B195" s="193">
        <v>195</v>
      </c>
      <c r="C195" s="193">
        <v>168</v>
      </c>
      <c r="D195" s="191">
        <f t="shared" si="4"/>
        <v>86.1538461538462</v>
      </c>
    </row>
    <row r="196" s="175" customFormat="1" ht="16.5" customHeight="1" spans="1:4">
      <c r="A196" s="192" t="s">
        <v>194</v>
      </c>
      <c r="B196" s="193">
        <v>321</v>
      </c>
      <c r="C196" s="193">
        <v>342</v>
      </c>
      <c r="D196" s="191">
        <f t="shared" si="4"/>
        <v>106.542056074766</v>
      </c>
    </row>
    <row r="197" s="175" customFormat="1" ht="16.5" customHeight="1" spans="1:4">
      <c r="A197" s="195" t="s">
        <v>67</v>
      </c>
      <c r="B197" s="193">
        <v>321</v>
      </c>
      <c r="C197" s="193">
        <v>342</v>
      </c>
      <c r="D197" s="191">
        <f t="shared" si="4"/>
        <v>106.542056074766</v>
      </c>
    </row>
    <row r="198" s="175" customFormat="1" ht="16.5" customHeight="1" spans="1:4">
      <c r="A198" s="195" t="s">
        <v>68</v>
      </c>
      <c r="B198" s="193"/>
      <c r="C198" s="193"/>
      <c r="D198" s="191" t="e">
        <f t="shared" si="4"/>
        <v>#DIV/0!</v>
      </c>
    </row>
    <row r="199" s="175" customFormat="1" ht="16.5" customHeight="1" spans="1:4">
      <c r="A199" s="195" t="s">
        <v>195</v>
      </c>
      <c r="B199" s="193"/>
      <c r="C199" s="193"/>
      <c r="D199" s="191" t="e">
        <f t="shared" si="4"/>
        <v>#DIV/0!</v>
      </c>
    </row>
    <row r="200" s="175" customFormat="1" ht="16.5" customHeight="1" spans="1:4">
      <c r="A200" s="195" t="s">
        <v>196</v>
      </c>
      <c r="B200" s="193"/>
      <c r="C200" s="193"/>
      <c r="D200" s="191" t="e">
        <f t="shared" si="4"/>
        <v>#DIV/0!</v>
      </c>
    </row>
    <row r="201" s="175" customFormat="1" ht="16.5" customHeight="1" spans="1:4">
      <c r="A201" s="195" t="s">
        <v>197</v>
      </c>
      <c r="B201" s="193"/>
      <c r="C201" s="193"/>
      <c r="D201" s="191" t="e">
        <f t="shared" si="4"/>
        <v>#DIV/0!</v>
      </c>
    </row>
    <row r="202" s="175" customFormat="1" ht="16.5" customHeight="1" spans="1:4">
      <c r="A202" s="192" t="s">
        <v>198</v>
      </c>
      <c r="B202" s="193">
        <v>1587</v>
      </c>
      <c r="C202" s="193">
        <v>1663</v>
      </c>
      <c r="D202" s="191">
        <f t="shared" si="4"/>
        <v>104.78890989288</v>
      </c>
    </row>
    <row r="203" s="175" customFormat="1" ht="16.5" customHeight="1" spans="1:4">
      <c r="A203" s="195" t="s">
        <v>67</v>
      </c>
      <c r="B203" s="193">
        <v>1205</v>
      </c>
      <c r="C203" s="193">
        <v>1319</v>
      </c>
      <c r="D203" s="191">
        <f t="shared" si="4"/>
        <v>109.460580912863</v>
      </c>
    </row>
    <row r="204" s="175" customFormat="1" ht="16.5" customHeight="1" spans="1:4">
      <c r="A204" s="195" t="s">
        <v>68</v>
      </c>
      <c r="B204" s="193">
        <v>340</v>
      </c>
      <c r="C204" s="193">
        <v>208</v>
      </c>
      <c r="D204" s="191">
        <f t="shared" si="4"/>
        <v>61.1764705882353</v>
      </c>
    </row>
    <row r="205" s="175" customFormat="1" ht="16.5" customHeight="1" spans="1:4">
      <c r="A205" s="195" t="s">
        <v>199</v>
      </c>
      <c r="B205" s="193"/>
      <c r="C205" s="193">
        <v>20</v>
      </c>
      <c r="D205" s="191" t="e">
        <f t="shared" si="4"/>
        <v>#DIV/0!</v>
      </c>
    </row>
    <row r="206" s="175" customFormat="1" ht="16.5" customHeight="1" spans="1:4">
      <c r="A206" s="195" t="s">
        <v>200</v>
      </c>
      <c r="B206" s="193">
        <v>34</v>
      </c>
      <c r="C206" s="193">
        <v>48</v>
      </c>
      <c r="D206" s="191">
        <f t="shared" si="4"/>
        <v>141.176470588235</v>
      </c>
    </row>
    <row r="207" s="175" customFormat="1" ht="16.5" customHeight="1" spans="1:4">
      <c r="A207" s="195" t="s">
        <v>201</v>
      </c>
      <c r="B207" s="193"/>
      <c r="C207" s="193">
        <v>68</v>
      </c>
      <c r="D207" s="191" t="e">
        <f t="shared" si="4"/>
        <v>#DIV/0!</v>
      </c>
    </row>
    <row r="208" s="175" customFormat="1" ht="16.5" customHeight="1" spans="1:4">
      <c r="A208" s="195" t="s">
        <v>203</v>
      </c>
      <c r="B208" s="193">
        <v>8</v>
      </c>
      <c r="C208" s="193"/>
      <c r="D208" s="191">
        <f t="shared" si="4"/>
        <v>0</v>
      </c>
    </row>
    <row r="209" s="175" customFormat="1" ht="16.5" customHeight="1" spans="1:4">
      <c r="A209" s="192" t="s">
        <v>204</v>
      </c>
      <c r="B209" s="193">
        <v>12</v>
      </c>
      <c r="C209" s="193">
        <v>7</v>
      </c>
      <c r="D209" s="191">
        <f t="shared" si="4"/>
        <v>58.3333333333333</v>
      </c>
    </row>
    <row r="210" s="175" customFormat="1" ht="16.5" customHeight="1" spans="1:4">
      <c r="A210" s="195" t="s">
        <v>205</v>
      </c>
      <c r="B210" s="193">
        <v>12</v>
      </c>
      <c r="C210" s="193">
        <v>7</v>
      </c>
      <c r="D210" s="191">
        <f t="shared" si="4"/>
        <v>58.3333333333333</v>
      </c>
    </row>
    <row r="211" s="175" customFormat="1" ht="16.5" customHeight="1" spans="1:4">
      <c r="A211" s="192" t="s">
        <v>206</v>
      </c>
      <c r="B211" s="193">
        <v>107</v>
      </c>
      <c r="C211" s="193">
        <v>75</v>
      </c>
      <c r="D211" s="191">
        <f t="shared" si="4"/>
        <v>70.0934579439252</v>
      </c>
    </row>
    <row r="212" s="175" customFormat="1" ht="16.5" customHeight="1" spans="1:4">
      <c r="A212" s="195" t="s">
        <v>207</v>
      </c>
      <c r="B212" s="193">
        <v>107</v>
      </c>
      <c r="C212" s="193">
        <v>75</v>
      </c>
      <c r="D212" s="191">
        <f t="shared" si="4"/>
        <v>70.0934579439252</v>
      </c>
    </row>
    <row r="213" s="175" customFormat="1" ht="16.5" customHeight="1" spans="1:4">
      <c r="A213" s="192" t="s">
        <v>208</v>
      </c>
      <c r="B213" s="193">
        <v>160540</v>
      </c>
      <c r="C213" s="193">
        <v>144560</v>
      </c>
      <c r="D213" s="191">
        <f t="shared" si="4"/>
        <v>90.0460944312944</v>
      </c>
    </row>
    <row r="214" s="175" customFormat="1" ht="16.5" customHeight="1" spans="1:4">
      <c r="A214" s="192" t="s">
        <v>209</v>
      </c>
      <c r="B214" s="193">
        <v>2344</v>
      </c>
      <c r="C214" s="193">
        <v>3701</v>
      </c>
      <c r="D214" s="191">
        <f t="shared" si="4"/>
        <v>157.892491467577</v>
      </c>
    </row>
    <row r="215" s="175" customFormat="1" ht="16.5" customHeight="1" spans="1:4">
      <c r="A215" s="195" t="s">
        <v>67</v>
      </c>
      <c r="B215" s="193">
        <v>1598</v>
      </c>
      <c r="C215" s="193">
        <v>1460</v>
      </c>
      <c r="D215" s="191">
        <f t="shared" si="4"/>
        <v>91.3642052565707</v>
      </c>
    </row>
    <row r="216" s="175" customFormat="1" ht="16.5" customHeight="1" spans="1:4">
      <c r="A216" s="195" t="s">
        <v>68</v>
      </c>
      <c r="B216" s="193">
        <v>249</v>
      </c>
      <c r="C216" s="193"/>
      <c r="D216" s="191">
        <f t="shared" si="4"/>
        <v>0</v>
      </c>
    </row>
    <row r="217" s="175" customFormat="1" ht="16.5" customHeight="1" spans="1:4">
      <c r="A217" s="195" t="s">
        <v>210</v>
      </c>
      <c r="B217" s="193">
        <v>497</v>
      </c>
      <c r="C217" s="193">
        <v>2241</v>
      </c>
      <c r="D217" s="191">
        <f t="shared" si="4"/>
        <v>450.905432595573</v>
      </c>
    </row>
    <row r="218" s="175" customFormat="1" ht="16.5" customHeight="1" spans="1:4">
      <c r="A218" s="192" t="s">
        <v>211</v>
      </c>
      <c r="B218" s="193">
        <v>149275</v>
      </c>
      <c r="C218" s="193">
        <v>131259</v>
      </c>
      <c r="D218" s="191">
        <f t="shared" si="4"/>
        <v>87.9309998325239</v>
      </c>
    </row>
    <row r="219" s="175" customFormat="1" ht="16.5" customHeight="1" spans="1:4">
      <c r="A219" s="195" t="s">
        <v>212</v>
      </c>
      <c r="B219" s="193">
        <v>3305</v>
      </c>
      <c r="C219" s="193">
        <v>2149</v>
      </c>
      <c r="D219" s="191">
        <f t="shared" si="4"/>
        <v>65.0226928895613</v>
      </c>
    </row>
    <row r="220" s="175" customFormat="1" ht="16.5" customHeight="1" spans="1:4">
      <c r="A220" s="195" t="s">
        <v>213</v>
      </c>
      <c r="B220" s="193">
        <v>38581</v>
      </c>
      <c r="C220" s="193">
        <v>50629</v>
      </c>
      <c r="D220" s="191">
        <f t="shared" si="4"/>
        <v>131.227806433218</v>
      </c>
    </row>
    <row r="221" s="175" customFormat="1" ht="16.5" customHeight="1" spans="1:4">
      <c r="A221" s="195" t="s">
        <v>214</v>
      </c>
      <c r="B221" s="193">
        <v>42557</v>
      </c>
      <c r="C221" s="193">
        <v>30989</v>
      </c>
      <c r="D221" s="191">
        <f t="shared" si="4"/>
        <v>72.8176328218624</v>
      </c>
    </row>
    <row r="222" s="175" customFormat="1" ht="16.5" customHeight="1" spans="1:4">
      <c r="A222" s="195" t="s">
        <v>215</v>
      </c>
      <c r="B222" s="193">
        <v>15246</v>
      </c>
      <c r="C222" s="193">
        <v>10346</v>
      </c>
      <c r="D222" s="191">
        <f t="shared" si="4"/>
        <v>67.8604224058769</v>
      </c>
    </row>
    <row r="223" s="175" customFormat="1" ht="16.5" customHeight="1" spans="1:4">
      <c r="A223" s="195" t="s">
        <v>216</v>
      </c>
      <c r="B223" s="193">
        <v>156</v>
      </c>
      <c r="C223" s="193"/>
      <c r="D223" s="191">
        <f t="shared" si="4"/>
        <v>0</v>
      </c>
    </row>
    <row r="224" s="175" customFormat="1" ht="16.5" customHeight="1" spans="1:4">
      <c r="A224" s="195" t="s">
        <v>684</v>
      </c>
      <c r="B224" s="193">
        <v>143</v>
      </c>
      <c r="C224" s="193"/>
      <c r="D224" s="191">
        <f t="shared" si="4"/>
        <v>0</v>
      </c>
    </row>
    <row r="225" s="175" customFormat="1" ht="16.5" customHeight="1" spans="1:4">
      <c r="A225" s="195" t="s">
        <v>218</v>
      </c>
      <c r="B225" s="193">
        <v>49287</v>
      </c>
      <c r="C225" s="193">
        <v>37146</v>
      </c>
      <c r="D225" s="191">
        <f t="shared" si="4"/>
        <v>75.3667295635766</v>
      </c>
    </row>
    <row r="226" s="175" customFormat="1" ht="16.5" customHeight="1" spans="1:4">
      <c r="A226" s="192" t="s">
        <v>219</v>
      </c>
      <c r="B226" s="193">
        <v>5101</v>
      </c>
      <c r="C226" s="193">
        <v>4777</v>
      </c>
      <c r="D226" s="191">
        <f t="shared" ref="D226:D262" si="5">C226/B226*100</f>
        <v>93.6483042540678</v>
      </c>
    </row>
    <row r="227" s="175" customFormat="1" ht="16.5" customHeight="1" spans="1:4">
      <c r="A227" s="195" t="s">
        <v>685</v>
      </c>
      <c r="B227" s="193">
        <v>4043</v>
      </c>
      <c r="C227" s="193"/>
      <c r="D227" s="191">
        <f t="shared" si="5"/>
        <v>0</v>
      </c>
    </row>
    <row r="228" s="175" customFormat="1" ht="16.5" customHeight="1" spans="1:4">
      <c r="A228" s="195" t="s">
        <v>686</v>
      </c>
      <c r="B228" s="193">
        <v>1053</v>
      </c>
      <c r="C228" s="193"/>
      <c r="D228" s="191">
        <f t="shared" si="5"/>
        <v>0</v>
      </c>
    </row>
    <row r="229" s="175" customFormat="1" ht="16.5" customHeight="1" spans="1:4">
      <c r="A229" s="195" t="s">
        <v>220</v>
      </c>
      <c r="B229" s="193"/>
      <c r="C229" s="193">
        <v>3078</v>
      </c>
      <c r="D229" s="191" t="e">
        <f t="shared" si="5"/>
        <v>#DIV/0!</v>
      </c>
    </row>
    <row r="230" s="175" customFormat="1" ht="16.5" customHeight="1" spans="1:4">
      <c r="A230" s="195" t="s">
        <v>221</v>
      </c>
      <c r="B230" s="193"/>
      <c r="C230" s="193">
        <v>1699</v>
      </c>
      <c r="D230" s="191" t="e">
        <f t="shared" si="5"/>
        <v>#DIV/0!</v>
      </c>
    </row>
    <row r="231" s="175" customFormat="1" ht="16.5" customHeight="1" spans="1:4">
      <c r="A231" s="195" t="s">
        <v>687</v>
      </c>
      <c r="B231" s="193">
        <v>5</v>
      </c>
      <c r="C231" s="193"/>
      <c r="D231" s="191">
        <f t="shared" si="5"/>
        <v>0</v>
      </c>
    </row>
    <row r="232" s="175" customFormat="1" ht="16.5" customHeight="1" spans="1:4">
      <c r="A232" s="192" t="s">
        <v>688</v>
      </c>
      <c r="B232" s="193">
        <v>8</v>
      </c>
      <c r="C232" s="193"/>
      <c r="D232" s="191">
        <f t="shared" si="5"/>
        <v>0</v>
      </c>
    </row>
    <row r="233" s="175" customFormat="1" ht="16.5" customHeight="1" spans="1:4">
      <c r="A233" s="195" t="s">
        <v>689</v>
      </c>
      <c r="B233" s="193">
        <v>8</v>
      </c>
      <c r="C233" s="193"/>
      <c r="D233" s="191">
        <f t="shared" si="5"/>
        <v>0</v>
      </c>
    </row>
    <row r="234" s="175" customFormat="1" ht="16.5" customHeight="1" spans="1:4">
      <c r="A234" s="192" t="s">
        <v>227</v>
      </c>
      <c r="B234" s="193">
        <v>338</v>
      </c>
      <c r="C234" s="193">
        <v>247</v>
      </c>
      <c r="D234" s="191">
        <f t="shared" si="5"/>
        <v>73.0769230769231</v>
      </c>
    </row>
    <row r="235" s="175" customFormat="1" ht="16.5" customHeight="1" spans="1:4">
      <c r="A235" s="195" t="s">
        <v>228</v>
      </c>
      <c r="B235" s="193">
        <v>338</v>
      </c>
      <c r="C235" s="193">
        <v>247</v>
      </c>
      <c r="D235" s="191">
        <f t="shared" si="5"/>
        <v>73.0769230769231</v>
      </c>
    </row>
    <row r="236" s="175" customFormat="1" ht="16.5" customHeight="1" spans="1:4">
      <c r="A236" s="192" t="s">
        <v>229</v>
      </c>
      <c r="B236" s="193">
        <v>778</v>
      </c>
      <c r="C236" s="193">
        <v>877</v>
      </c>
      <c r="D236" s="191">
        <f t="shared" si="5"/>
        <v>112.724935732648</v>
      </c>
    </row>
    <row r="237" s="175" customFormat="1" ht="16.5" customHeight="1" spans="1:4">
      <c r="A237" s="195" t="s">
        <v>230</v>
      </c>
      <c r="B237" s="193">
        <v>356</v>
      </c>
      <c r="C237" s="193">
        <v>358</v>
      </c>
      <c r="D237" s="191">
        <f t="shared" si="5"/>
        <v>100.561797752809</v>
      </c>
    </row>
    <row r="238" s="175" customFormat="1" ht="16.5" customHeight="1" spans="1:4">
      <c r="A238" s="195" t="s">
        <v>231</v>
      </c>
      <c r="B238" s="193">
        <v>422</v>
      </c>
      <c r="C238" s="193">
        <v>519</v>
      </c>
      <c r="D238" s="191">
        <f t="shared" si="5"/>
        <v>122.985781990521</v>
      </c>
    </row>
    <row r="239" s="175" customFormat="1" ht="16.5" customHeight="1" spans="1:4">
      <c r="A239" s="192" t="s">
        <v>232</v>
      </c>
      <c r="B239" s="193">
        <v>279</v>
      </c>
      <c r="C239" s="193">
        <v>2418</v>
      </c>
      <c r="D239" s="191">
        <f t="shared" si="5"/>
        <v>866.666666666667</v>
      </c>
    </row>
    <row r="240" s="175" customFormat="1" ht="16.5" customHeight="1" spans="1:4">
      <c r="A240" s="195" t="s">
        <v>233</v>
      </c>
      <c r="B240" s="193"/>
      <c r="C240" s="193"/>
      <c r="D240" s="191" t="e">
        <f t="shared" si="5"/>
        <v>#DIV/0!</v>
      </c>
    </row>
    <row r="241" s="175" customFormat="1" ht="16.5" customHeight="1" spans="1:4">
      <c r="A241" s="195" t="s">
        <v>234</v>
      </c>
      <c r="B241" s="193"/>
      <c r="C241" s="193"/>
      <c r="D241" s="191" t="e">
        <f t="shared" si="5"/>
        <v>#DIV/0!</v>
      </c>
    </row>
    <row r="242" s="175" customFormat="1" ht="16.5" customHeight="1" spans="1:4">
      <c r="A242" s="195" t="s">
        <v>235</v>
      </c>
      <c r="B242" s="193"/>
      <c r="C242" s="193"/>
      <c r="D242" s="191" t="e">
        <f t="shared" si="5"/>
        <v>#DIV/0!</v>
      </c>
    </row>
    <row r="243" s="175" customFormat="1" ht="16.5" customHeight="1" spans="1:4">
      <c r="A243" s="195" t="s">
        <v>236</v>
      </c>
      <c r="B243" s="193"/>
      <c r="C243" s="193"/>
      <c r="D243" s="191" t="e">
        <f t="shared" si="5"/>
        <v>#DIV/0!</v>
      </c>
    </row>
    <row r="244" s="175" customFormat="1" ht="16.5" customHeight="1" spans="1:4">
      <c r="A244" s="195" t="s">
        <v>237</v>
      </c>
      <c r="B244" s="193">
        <v>279</v>
      </c>
      <c r="C244" s="193">
        <v>2418</v>
      </c>
      <c r="D244" s="191">
        <f t="shared" si="5"/>
        <v>866.666666666667</v>
      </c>
    </row>
    <row r="245" s="175" customFormat="1" ht="16.5" customHeight="1" spans="1:4">
      <c r="A245" s="192" t="s">
        <v>238</v>
      </c>
      <c r="B245" s="193">
        <v>2417</v>
      </c>
      <c r="C245" s="193">
        <v>1281</v>
      </c>
      <c r="D245" s="191">
        <f t="shared" si="5"/>
        <v>52.9995862639636</v>
      </c>
    </row>
    <row r="246" s="175" customFormat="1" ht="16.5" customHeight="1" spans="1:4">
      <c r="A246" s="195" t="s">
        <v>239</v>
      </c>
      <c r="B246" s="193">
        <v>2417</v>
      </c>
      <c r="C246" s="193">
        <v>1281</v>
      </c>
      <c r="D246" s="191">
        <f t="shared" si="5"/>
        <v>52.9995862639636</v>
      </c>
    </row>
    <row r="247" s="175" customFormat="1" ht="16.5" customHeight="1" spans="1:4">
      <c r="A247" s="192" t="s">
        <v>240</v>
      </c>
      <c r="B247" s="193">
        <v>5288</v>
      </c>
      <c r="C247" s="193">
        <v>3733</v>
      </c>
      <c r="D247" s="191">
        <f t="shared" si="5"/>
        <v>70.5937972768533</v>
      </c>
    </row>
    <row r="248" s="175" customFormat="1" ht="16.5" customHeight="1" spans="1:4">
      <c r="A248" s="192" t="s">
        <v>241</v>
      </c>
      <c r="B248" s="193">
        <v>286</v>
      </c>
      <c r="C248" s="193">
        <v>464</v>
      </c>
      <c r="D248" s="191">
        <f t="shared" si="5"/>
        <v>162.237762237762</v>
      </c>
    </row>
    <row r="249" s="175" customFormat="1" ht="16.5" customHeight="1" spans="1:4">
      <c r="A249" s="195" t="s">
        <v>67</v>
      </c>
      <c r="B249" s="193">
        <v>33</v>
      </c>
      <c r="C249" s="193"/>
      <c r="D249" s="191">
        <f t="shared" si="5"/>
        <v>0</v>
      </c>
    </row>
    <row r="250" s="175" customFormat="1" ht="16.5" customHeight="1" spans="1:4">
      <c r="A250" s="195" t="s">
        <v>242</v>
      </c>
      <c r="B250" s="193">
        <v>253</v>
      </c>
      <c r="C250" s="193">
        <v>464</v>
      </c>
      <c r="D250" s="191">
        <f t="shared" si="5"/>
        <v>183.399209486166</v>
      </c>
    </row>
    <row r="251" s="175" customFormat="1" ht="16.5" customHeight="1" spans="1:4">
      <c r="A251" s="192" t="s">
        <v>243</v>
      </c>
      <c r="B251" s="193">
        <v>12</v>
      </c>
      <c r="C251" s="193"/>
      <c r="D251" s="191">
        <f t="shared" si="5"/>
        <v>0</v>
      </c>
    </row>
    <row r="252" s="175" customFormat="1" ht="16.5" customHeight="1" spans="1:4">
      <c r="A252" s="195" t="s">
        <v>244</v>
      </c>
      <c r="B252" s="193">
        <v>12</v>
      </c>
      <c r="C252" s="193"/>
      <c r="D252" s="191">
        <f t="shared" si="5"/>
        <v>0</v>
      </c>
    </row>
    <row r="253" s="175" customFormat="1" ht="16.5" customHeight="1" spans="1:4">
      <c r="A253" s="192" t="s">
        <v>245</v>
      </c>
      <c r="B253" s="193">
        <v>443</v>
      </c>
      <c r="C253" s="193">
        <v>893</v>
      </c>
      <c r="D253" s="191">
        <f t="shared" si="5"/>
        <v>201.580135440181</v>
      </c>
    </row>
    <row r="254" s="175" customFormat="1" ht="16.5" customHeight="1" spans="1:4">
      <c r="A254" s="195" t="s">
        <v>246</v>
      </c>
      <c r="B254" s="193"/>
      <c r="C254" s="193">
        <v>127</v>
      </c>
      <c r="D254" s="191" t="e">
        <f t="shared" si="5"/>
        <v>#DIV/0!</v>
      </c>
    </row>
    <row r="255" s="175" customFormat="1" ht="16.5" customHeight="1" spans="1:4">
      <c r="A255" s="195" t="s">
        <v>247</v>
      </c>
      <c r="B255" s="193"/>
      <c r="C255" s="193">
        <v>550</v>
      </c>
      <c r="D255" s="191" t="e">
        <f t="shared" si="5"/>
        <v>#DIV/0!</v>
      </c>
    </row>
    <row r="256" s="175" customFormat="1" ht="16.5" customHeight="1" spans="1:4">
      <c r="A256" s="195" t="s">
        <v>248</v>
      </c>
      <c r="D256" s="191" t="e">
        <f t="shared" si="5"/>
        <v>#DIV/0!</v>
      </c>
    </row>
    <row r="257" s="175" customFormat="1" ht="16.5" customHeight="1" spans="1:4">
      <c r="A257" s="195" t="s">
        <v>249</v>
      </c>
      <c r="B257" s="193">
        <v>10</v>
      </c>
      <c r="C257" s="193">
        <v>216</v>
      </c>
      <c r="D257" s="191">
        <f t="shared" si="5"/>
        <v>2160</v>
      </c>
    </row>
    <row r="258" s="175" customFormat="1" ht="16.5" customHeight="1" spans="1:4">
      <c r="A258" s="195" t="s">
        <v>250</v>
      </c>
      <c r="B258" s="193">
        <v>433</v>
      </c>
      <c r="C258" s="193"/>
      <c r="D258" s="191">
        <f t="shared" si="5"/>
        <v>0</v>
      </c>
    </row>
    <row r="259" s="175" customFormat="1" ht="16.5" customHeight="1" spans="1:4">
      <c r="A259" s="192" t="s">
        <v>690</v>
      </c>
      <c r="B259" s="193"/>
      <c r="C259" s="193"/>
      <c r="D259" s="191" t="e">
        <f t="shared" si="5"/>
        <v>#DIV/0!</v>
      </c>
    </row>
    <row r="260" s="175" customFormat="1" ht="16.5" customHeight="1" spans="1:4">
      <c r="A260" s="195" t="s">
        <v>691</v>
      </c>
      <c r="B260" s="193"/>
      <c r="C260" s="193"/>
      <c r="D260" s="191" t="e">
        <f t="shared" si="5"/>
        <v>#DIV/0!</v>
      </c>
    </row>
    <row r="261" s="175" customFormat="1" ht="16.5" customHeight="1" spans="1:4">
      <c r="A261" s="192" t="s">
        <v>692</v>
      </c>
      <c r="B261" s="193">
        <v>10</v>
      </c>
      <c r="C261" s="193"/>
      <c r="D261" s="191">
        <f t="shared" si="5"/>
        <v>0</v>
      </c>
    </row>
    <row r="262" s="175" customFormat="1" ht="16.5" customHeight="1" spans="1:4">
      <c r="A262" s="195" t="s">
        <v>693</v>
      </c>
      <c r="B262" s="193">
        <v>10</v>
      </c>
      <c r="C262" s="193"/>
      <c r="D262" s="191">
        <f t="shared" si="5"/>
        <v>0</v>
      </c>
    </row>
    <row r="263" s="175" customFormat="1" ht="16.5" customHeight="1" spans="1:4">
      <c r="A263" s="192" t="s">
        <v>253</v>
      </c>
      <c r="B263" s="193">
        <v>234</v>
      </c>
      <c r="C263" s="193">
        <v>312</v>
      </c>
      <c r="D263" s="191">
        <f t="shared" ref="D263:D334" si="6">C263/B263*100</f>
        <v>133.333333333333</v>
      </c>
    </row>
    <row r="264" s="175" customFormat="1" ht="16.5" customHeight="1" spans="1:4">
      <c r="A264" s="195" t="s">
        <v>254</v>
      </c>
      <c r="B264" s="193">
        <v>109</v>
      </c>
      <c r="C264" s="193">
        <v>112</v>
      </c>
      <c r="D264" s="191">
        <f t="shared" si="6"/>
        <v>102.752293577982</v>
      </c>
    </row>
    <row r="265" s="175" customFormat="1" ht="16.5" customHeight="1" spans="1:4">
      <c r="A265" s="195" t="s">
        <v>255</v>
      </c>
      <c r="B265" s="193"/>
      <c r="C265" s="193">
        <v>80</v>
      </c>
      <c r="D265" s="191" t="e">
        <f t="shared" si="6"/>
        <v>#DIV/0!</v>
      </c>
    </row>
    <row r="266" s="175" customFormat="1" ht="16.5" customHeight="1" spans="1:4">
      <c r="A266" s="195" t="s">
        <v>694</v>
      </c>
      <c r="B266" s="193">
        <v>5</v>
      </c>
      <c r="C266" s="193"/>
      <c r="D266" s="191">
        <f t="shared" si="6"/>
        <v>0</v>
      </c>
    </row>
    <row r="267" s="175" customFormat="1" ht="16.5" customHeight="1" spans="1:4">
      <c r="A267" s="195" t="s">
        <v>257</v>
      </c>
      <c r="B267" s="193">
        <v>120</v>
      </c>
      <c r="C267" s="193">
        <v>120</v>
      </c>
      <c r="D267" s="191">
        <f t="shared" si="6"/>
        <v>100</v>
      </c>
    </row>
    <row r="268" s="175" customFormat="1" ht="16.5" customHeight="1" spans="1:4">
      <c r="A268" s="192" t="s">
        <v>258</v>
      </c>
      <c r="B268" s="193"/>
      <c r="C268" s="193"/>
      <c r="D268" s="191" t="e">
        <f t="shared" si="6"/>
        <v>#DIV/0!</v>
      </c>
    </row>
    <row r="269" s="175" customFormat="1" ht="16.5" customHeight="1" spans="1:4">
      <c r="A269" s="195" t="s">
        <v>259</v>
      </c>
      <c r="B269" s="193"/>
      <c r="C269" s="193"/>
      <c r="D269" s="191" t="e">
        <f t="shared" si="6"/>
        <v>#DIV/0!</v>
      </c>
    </row>
    <row r="270" s="175" customFormat="1" ht="16.5" customHeight="1" spans="1:4">
      <c r="A270" s="197" t="s">
        <v>260</v>
      </c>
      <c r="B270" s="193">
        <v>4303</v>
      </c>
      <c r="C270" s="193">
        <v>2064</v>
      </c>
      <c r="D270" s="191">
        <f t="shared" si="6"/>
        <v>47.9665349755984</v>
      </c>
    </row>
    <row r="271" s="175" customFormat="1" ht="16.5" customHeight="1" spans="1:4">
      <c r="A271" s="196" t="s">
        <v>261</v>
      </c>
      <c r="B271" s="193">
        <v>4303</v>
      </c>
      <c r="C271" s="193">
        <v>2064</v>
      </c>
      <c r="D271" s="191">
        <f t="shared" si="6"/>
        <v>47.9665349755984</v>
      </c>
    </row>
    <row r="272" s="175" customFormat="1" ht="16.5" customHeight="1" spans="1:4">
      <c r="A272" s="192" t="s">
        <v>262</v>
      </c>
      <c r="B272" s="193">
        <v>19509</v>
      </c>
      <c r="C272" s="193">
        <v>22577</v>
      </c>
      <c r="D272" s="191">
        <f t="shared" si="6"/>
        <v>115.726075144805</v>
      </c>
    </row>
    <row r="273" s="175" customFormat="1" ht="16.5" customHeight="1" spans="1:4">
      <c r="A273" s="192" t="s">
        <v>263</v>
      </c>
      <c r="B273" s="193">
        <v>13582</v>
      </c>
      <c r="C273" s="193">
        <v>17862</v>
      </c>
      <c r="D273" s="191">
        <f t="shared" si="6"/>
        <v>131.512295685466</v>
      </c>
    </row>
    <row r="274" s="175" customFormat="1" ht="16.5" customHeight="1" spans="1:4">
      <c r="A274" s="195" t="s">
        <v>67</v>
      </c>
      <c r="B274" s="193">
        <v>681</v>
      </c>
      <c r="C274" s="193">
        <v>1865</v>
      </c>
      <c r="D274" s="191">
        <f t="shared" si="6"/>
        <v>273.861967694567</v>
      </c>
    </row>
    <row r="275" s="175" customFormat="1" ht="16.5" customHeight="1" spans="1:4">
      <c r="A275" s="195" t="s">
        <v>68</v>
      </c>
      <c r="B275" s="193"/>
      <c r="C275" s="193">
        <v>630</v>
      </c>
      <c r="D275" s="191" t="e">
        <f t="shared" si="6"/>
        <v>#DIV/0!</v>
      </c>
    </row>
    <row r="276" s="175" customFormat="1" ht="16.5" customHeight="1" spans="1:4">
      <c r="A276" s="195" t="s">
        <v>264</v>
      </c>
      <c r="B276" s="193">
        <v>142</v>
      </c>
      <c r="C276" s="193">
        <v>132</v>
      </c>
      <c r="D276" s="191">
        <f t="shared" si="6"/>
        <v>92.9577464788732</v>
      </c>
    </row>
    <row r="277" s="175" customFormat="1" ht="16.5" customHeight="1" spans="1:4">
      <c r="A277" s="195" t="s">
        <v>265</v>
      </c>
      <c r="B277" s="193"/>
      <c r="C277" s="193"/>
      <c r="D277" s="191" t="e">
        <f t="shared" si="6"/>
        <v>#DIV/0!</v>
      </c>
    </row>
    <row r="278" s="175" customFormat="1" ht="16.5" customHeight="1" spans="1:4">
      <c r="A278" s="196" t="s">
        <v>266</v>
      </c>
      <c r="B278" s="193"/>
      <c r="C278" s="193"/>
      <c r="D278" s="191" t="e">
        <f t="shared" si="6"/>
        <v>#DIV/0!</v>
      </c>
    </row>
    <row r="279" s="175" customFormat="1" ht="16.5" customHeight="1" spans="1:4">
      <c r="A279" s="196" t="s">
        <v>267</v>
      </c>
      <c r="B279" s="193"/>
      <c r="C279" s="193"/>
      <c r="D279" s="191" t="e">
        <f t="shared" si="6"/>
        <v>#DIV/0!</v>
      </c>
    </row>
    <row r="280" s="175" customFormat="1" ht="16.5" customHeight="1" spans="1:4">
      <c r="A280" s="195" t="s">
        <v>268</v>
      </c>
      <c r="B280" s="193">
        <v>290</v>
      </c>
      <c r="C280" s="193">
        <v>26</v>
      </c>
      <c r="D280" s="191">
        <f t="shared" si="6"/>
        <v>8.96551724137931</v>
      </c>
    </row>
    <row r="281" s="175" customFormat="1" ht="16.5" customHeight="1" spans="1:4">
      <c r="A281" s="195" t="s">
        <v>269</v>
      </c>
      <c r="B281" s="193">
        <v>134</v>
      </c>
      <c r="C281" s="193">
        <v>176</v>
      </c>
      <c r="D281" s="191">
        <f t="shared" si="6"/>
        <v>131.34328358209</v>
      </c>
    </row>
    <row r="282" s="175" customFormat="1" ht="16.5" customHeight="1" spans="1:4">
      <c r="A282" s="195" t="s">
        <v>270</v>
      </c>
      <c r="B282" s="193">
        <v>46</v>
      </c>
      <c r="C282" s="193">
        <v>54</v>
      </c>
      <c r="D282" s="191">
        <f t="shared" si="6"/>
        <v>117.391304347826</v>
      </c>
    </row>
    <row r="283" s="175" customFormat="1" ht="16.5" customHeight="1" spans="1:4">
      <c r="A283" s="195" t="s">
        <v>271</v>
      </c>
      <c r="B283" s="193">
        <v>80</v>
      </c>
      <c r="C283" s="193">
        <v>5</v>
      </c>
      <c r="D283" s="191">
        <f t="shared" si="6"/>
        <v>6.25</v>
      </c>
    </row>
    <row r="284" s="175" customFormat="1" ht="16.5" customHeight="1" spans="1:4">
      <c r="A284" s="195" t="s">
        <v>272</v>
      </c>
      <c r="B284" s="193"/>
      <c r="C284" s="193">
        <v>64</v>
      </c>
      <c r="D284" s="191" t="e">
        <f t="shared" si="6"/>
        <v>#DIV/0!</v>
      </c>
    </row>
    <row r="285" s="175" customFormat="1" ht="16.5" customHeight="1" spans="1:4">
      <c r="A285" s="195" t="s">
        <v>273</v>
      </c>
      <c r="B285" s="193">
        <v>12209</v>
      </c>
      <c r="C285" s="193">
        <v>14910</v>
      </c>
      <c r="D285" s="191">
        <f t="shared" si="6"/>
        <v>122.123023998689</v>
      </c>
    </row>
    <row r="286" s="175" customFormat="1" ht="16.5" customHeight="1" spans="1:4">
      <c r="A286" s="192" t="s">
        <v>274</v>
      </c>
      <c r="B286" s="193">
        <v>736</v>
      </c>
      <c r="C286" s="193">
        <v>501</v>
      </c>
      <c r="D286" s="191">
        <f t="shared" si="6"/>
        <v>68.070652173913</v>
      </c>
    </row>
    <row r="287" s="175" customFormat="1" ht="16.5" customHeight="1" spans="1:4">
      <c r="A287" s="195" t="s">
        <v>67</v>
      </c>
      <c r="B287" s="193"/>
      <c r="C287" s="193">
        <v>129</v>
      </c>
      <c r="D287" s="191" t="e">
        <f t="shared" si="6"/>
        <v>#DIV/0!</v>
      </c>
    </row>
    <row r="288" s="175" customFormat="1" ht="16.5" customHeight="1" spans="1:4">
      <c r="A288" s="195" t="s">
        <v>68</v>
      </c>
      <c r="B288" s="193"/>
      <c r="C288" s="193"/>
      <c r="D288" s="191" t="e">
        <f t="shared" si="6"/>
        <v>#DIV/0!</v>
      </c>
    </row>
    <row r="289" s="175" customFormat="1" ht="16.5" customHeight="1" spans="1:4">
      <c r="A289" s="195" t="s">
        <v>275</v>
      </c>
      <c r="B289" s="193">
        <v>293</v>
      </c>
      <c r="C289" s="193">
        <v>372</v>
      </c>
      <c r="D289" s="191">
        <f t="shared" si="6"/>
        <v>126.962457337884</v>
      </c>
    </row>
    <row r="290" s="175" customFormat="1" ht="16.5" customHeight="1" spans="1:4">
      <c r="A290" s="195" t="s">
        <v>276</v>
      </c>
      <c r="B290" s="193">
        <v>443</v>
      </c>
      <c r="C290" s="193"/>
      <c r="D290" s="191">
        <f t="shared" si="6"/>
        <v>0</v>
      </c>
    </row>
    <row r="291" s="175" customFormat="1" ht="16.5" customHeight="1" spans="1:4">
      <c r="A291" s="192" t="s">
        <v>277</v>
      </c>
      <c r="B291" s="193">
        <v>535</v>
      </c>
      <c r="C291" s="193">
        <v>564</v>
      </c>
      <c r="D291" s="191">
        <f t="shared" si="6"/>
        <v>105.420560747664</v>
      </c>
    </row>
    <row r="292" s="175" customFormat="1" ht="16.5" customHeight="1" spans="1:4">
      <c r="A292" s="195" t="s">
        <v>67</v>
      </c>
      <c r="B292" s="193">
        <v>244</v>
      </c>
      <c r="C292" s="193">
        <v>227</v>
      </c>
      <c r="D292" s="191">
        <f t="shared" si="6"/>
        <v>93.0327868852459</v>
      </c>
    </row>
    <row r="293" s="175" customFormat="1" ht="16.5" customHeight="1" spans="1:4">
      <c r="A293" s="195" t="s">
        <v>68</v>
      </c>
      <c r="B293" s="193"/>
      <c r="C293" s="193"/>
      <c r="D293" s="191" t="e">
        <f t="shared" si="6"/>
        <v>#DIV/0!</v>
      </c>
    </row>
    <row r="294" s="175" customFormat="1" ht="16.5" customHeight="1" spans="1:4">
      <c r="A294" s="195" t="s">
        <v>278</v>
      </c>
      <c r="B294" s="193"/>
      <c r="C294" s="193"/>
      <c r="D294" s="191" t="e">
        <f t="shared" si="6"/>
        <v>#DIV/0!</v>
      </c>
    </row>
    <row r="295" s="175" customFormat="1" ht="16.5" customHeight="1" spans="1:4">
      <c r="A295" s="195" t="s">
        <v>279</v>
      </c>
      <c r="B295" s="193">
        <v>41</v>
      </c>
      <c r="C295" s="193">
        <v>41</v>
      </c>
      <c r="D295" s="191">
        <f t="shared" si="6"/>
        <v>100</v>
      </c>
    </row>
    <row r="296" s="175" customFormat="1" ht="16.5" customHeight="1" spans="1:4">
      <c r="A296" s="196" t="s">
        <v>280</v>
      </c>
      <c r="B296" s="193"/>
      <c r="C296" s="193"/>
      <c r="D296" s="191" t="e">
        <f t="shared" si="6"/>
        <v>#DIV/0!</v>
      </c>
    </row>
    <row r="297" s="175" customFormat="1" ht="16.5" customHeight="1" spans="1:4">
      <c r="A297" s="195" t="s">
        <v>281</v>
      </c>
      <c r="B297" s="193">
        <v>250</v>
      </c>
      <c r="C297" s="193">
        <v>296</v>
      </c>
      <c r="D297" s="191">
        <f t="shared" si="6"/>
        <v>118.4</v>
      </c>
    </row>
    <row r="298" s="175" customFormat="1" ht="16.5" customHeight="1" spans="1:4">
      <c r="A298" s="192" t="s">
        <v>282</v>
      </c>
      <c r="B298" s="193">
        <v>120</v>
      </c>
      <c r="C298" s="193">
        <v>211</v>
      </c>
      <c r="D298" s="191">
        <f t="shared" si="6"/>
        <v>175.833333333333</v>
      </c>
    </row>
    <row r="299" s="175" customFormat="1" ht="16.5" customHeight="1" spans="1:4">
      <c r="A299" s="196" t="s">
        <v>67</v>
      </c>
      <c r="B299" s="193"/>
      <c r="C299" s="193"/>
      <c r="D299" s="191" t="e">
        <f t="shared" si="6"/>
        <v>#DIV/0!</v>
      </c>
    </row>
    <row r="300" s="175" customFormat="1" ht="16.5" customHeight="1" spans="1:4">
      <c r="A300" s="195" t="s">
        <v>68</v>
      </c>
      <c r="B300" s="193">
        <v>15</v>
      </c>
      <c r="C300" s="193">
        <v>100</v>
      </c>
      <c r="D300" s="191"/>
    </row>
    <row r="301" s="175" customFormat="1" ht="16.5" customHeight="1" spans="1:4">
      <c r="A301" s="195" t="s">
        <v>283</v>
      </c>
      <c r="B301" s="193"/>
      <c r="C301" s="193"/>
      <c r="D301" s="191" t="e">
        <f t="shared" si="6"/>
        <v>#DIV/0!</v>
      </c>
    </row>
    <row r="302" s="175" customFormat="1" ht="16.5" customHeight="1" spans="1:4">
      <c r="A302" s="195" t="s">
        <v>284</v>
      </c>
      <c r="B302" s="193"/>
      <c r="C302" s="193"/>
      <c r="D302" s="191" t="e">
        <f t="shared" si="6"/>
        <v>#DIV/0!</v>
      </c>
    </row>
    <row r="303" s="175" customFormat="1" ht="16.5" customHeight="1" spans="1:4">
      <c r="A303" s="195" t="s">
        <v>285</v>
      </c>
      <c r="B303" s="193">
        <v>104</v>
      </c>
      <c r="C303" s="193">
        <v>104</v>
      </c>
      <c r="D303" s="191">
        <f t="shared" si="6"/>
        <v>100</v>
      </c>
    </row>
    <row r="304" s="175" customFormat="1" ht="16.5" customHeight="1" spans="1:4">
      <c r="A304" s="195" t="s">
        <v>286</v>
      </c>
      <c r="B304" s="193">
        <v>1</v>
      </c>
      <c r="C304" s="193">
        <v>7</v>
      </c>
      <c r="D304" s="191">
        <f t="shared" si="6"/>
        <v>700</v>
      </c>
    </row>
    <row r="305" s="175" customFormat="1" ht="16.5" customHeight="1" spans="1:4">
      <c r="A305" s="192" t="s">
        <v>287</v>
      </c>
      <c r="B305" s="193">
        <v>1729</v>
      </c>
      <c r="C305" s="193">
        <v>1759</v>
      </c>
      <c r="D305" s="191">
        <f t="shared" ref="D305:D311" si="7">C305/B305*100</f>
        <v>101.735106998265</v>
      </c>
    </row>
    <row r="306" s="175" customFormat="1" ht="16.5" customHeight="1" spans="1:4">
      <c r="A306" s="195" t="s">
        <v>67</v>
      </c>
      <c r="B306" s="193">
        <v>59</v>
      </c>
      <c r="C306" s="193">
        <v>34</v>
      </c>
      <c r="D306" s="191">
        <f t="shared" si="7"/>
        <v>57.6271186440678</v>
      </c>
    </row>
    <row r="307" s="175" customFormat="1" ht="16.5" customHeight="1" spans="1:4">
      <c r="A307" s="195" t="s">
        <v>68</v>
      </c>
      <c r="B307" s="193">
        <v>341</v>
      </c>
      <c r="C307" s="193">
        <v>0</v>
      </c>
      <c r="D307" s="191">
        <f t="shared" si="7"/>
        <v>0</v>
      </c>
    </row>
    <row r="308" s="175" customFormat="1" ht="16.5" customHeight="1" spans="1:4">
      <c r="A308" s="195" t="s">
        <v>77</v>
      </c>
      <c r="B308" s="193">
        <v>0</v>
      </c>
      <c r="C308" s="193">
        <v>0</v>
      </c>
      <c r="D308" s="191" t="e">
        <f t="shared" si="7"/>
        <v>#DIV/0!</v>
      </c>
    </row>
    <row r="309" s="175" customFormat="1" ht="16.5" customHeight="1" spans="1:4">
      <c r="A309" s="195" t="s">
        <v>283</v>
      </c>
      <c r="B309" s="193">
        <v>2</v>
      </c>
      <c r="C309" s="193">
        <v>0</v>
      </c>
      <c r="D309" s="191">
        <f t="shared" si="7"/>
        <v>0</v>
      </c>
    </row>
    <row r="310" s="175" customFormat="1" ht="16.5" customHeight="1" spans="1:4">
      <c r="A310" s="195" t="s">
        <v>284</v>
      </c>
      <c r="B310" s="193">
        <v>1258</v>
      </c>
      <c r="C310" s="193">
        <v>1408</v>
      </c>
      <c r="D310" s="191">
        <f t="shared" si="7"/>
        <v>111.923688394277</v>
      </c>
    </row>
    <row r="311" s="175" customFormat="1" ht="16.5" customHeight="1" spans="1:4">
      <c r="A311" s="195" t="s">
        <v>288</v>
      </c>
      <c r="B311" s="193">
        <v>69</v>
      </c>
      <c r="C311" s="193">
        <v>317</v>
      </c>
      <c r="D311" s="191">
        <f t="shared" si="7"/>
        <v>459.420289855072</v>
      </c>
    </row>
    <row r="312" s="175" customFormat="1" ht="16.5" customHeight="1" spans="1:4">
      <c r="A312" s="192" t="s">
        <v>289</v>
      </c>
      <c r="B312" s="193">
        <v>2807</v>
      </c>
      <c r="C312" s="193">
        <v>1680</v>
      </c>
      <c r="D312" s="191">
        <f t="shared" si="6"/>
        <v>59.8503740648379</v>
      </c>
    </row>
    <row r="313" s="175" customFormat="1" ht="16.5" customHeight="1" spans="1:4">
      <c r="A313" s="195" t="s">
        <v>290</v>
      </c>
      <c r="B313" s="193"/>
      <c r="C313" s="193"/>
      <c r="D313" s="191" t="e">
        <f t="shared" si="6"/>
        <v>#DIV/0!</v>
      </c>
    </row>
    <row r="314" s="175" customFormat="1" ht="16.5" customHeight="1" spans="1:4">
      <c r="A314" s="195" t="s">
        <v>291</v>
      </c>
      <c r="B314" s="193">
        <v>2807</v>
      </c>
      <c r="C314" s="193">
        <v>1680</v>
      </c>
      <c r="D314" s="191">
        <f t="shared" si="6"/>
        <v>59.8503740648379</v>
      </c>
    </row>
    <row r="315" s="175" customFormat="1" ht="16.5" customHeight="1" spans="1:4">
      <c r="A315" s="192" t="s">
        <v>292</v>
      </c>
      <c r="B315" s="193">
        <v>93009</v>
      </c>
      <c r="C315" s="193">
        <v>111597</v>
      </c>
      <c r="D315" s="191">
        <f t="shared" si="6"/>
        <v>119.985162726188</v>
      </c>
    </row>
    <row r="316" s="175" customFormat="1" ht="16.5" customHeight="1" spans="1:4">
      <c r="A316" s="192" t="s">
        <v>293</v>
      </c>
      <c r="B316" s="193">
        <v>2080</v>
      </c>
      <c r="C316" s="193">
        <v>3967</v>
      </c>
      <c r="D316" s="191">
        <f t="shared" si="6"/>
        <v>190.721153846154</v>
      </c>
    </row>
    <row r="317" s="175" customFormat="1" ht="16.5" customHeight="1" spans="1:4">
      <c r="A317" s="195" t="s">
        <v>67</v>
      </c>
      <c r="B317" s="193">
        <v>1837</v>
      </c>
      <c r="C317" s="193">
        <v>3444</v>
      </c>
      <c r="D317" s="191">
        <f t="shared" si="6"/>
        <v>187.479586281981</v>
      </c>
    </row>
    <row r="318" s="175" customFormat="1" ht="16.5" customHeight="1" spans="1:4">
      <c r="A318" s="195" t="s">
        <v>68</v>
      </c>
      <c r="B318" s="193">
        <v>40</v>
      </c>
      <c r="C318" s="193"/>
      <c r="D318" s="191">
        <f t="shared" si="6"/>
        <v>0</v>
      </c>
    </row>
    <row r="319" s="175" customFormat="1" ht="16.5" customHeight="1" spans="1:4">
      <c r="A319" s="195" t="s">
        <v>294</v>
      </c>
      <c r="B319" s="193"/>
      <c r="C319" s="193"/>
      <c r="D319" s="191" t="e">
        <f t="shared" si="6"/>
        <v>#DIV/0!</v>
      </c>
    </row>
    <row r="320" s="175" customFormat="1" ht="16.5" customHeight="1" spans="1:4">
      <c r="A320" s="195" t="s">
        <v>295</v>
      </c>
      <c r="B320" s="193"/>
      <c r="C320" s="193">
        <v>5</v>
      </c>
      <c r="D320" s="191" t="e">
        <f t="shared" si="6"/>
        <v>#DIV/0!</v>
      </c>
    </row>
    <row r="321" s="175" customFormat="1" ht="16.5" customHeight="1" spans="1:4">
      <c r="A321" s="195" t="s">
        <v>296</v>
      </c>
      <c r="B321" s="193"/>
      <c r="C321" s="193">
        <v>30</v>
      </c>
      <c r="D321" s="191" t="e">
        <f t="shared" si="6"/>
        <v>#DIV/0!</v>
      </c>
    </row>
    <row r="322" s="175" customFormat="1" ht="16.5" customHeight="1" spans="1:4">
      <c r="A322" s="195" t="s">
        <v>297</v>
      </c>
      <c r="B322" s="193"/>
      <c r="C322" s="193">
        <v>160</v>
      </c>
      <c r="D322" s="191" t="e">
        <f t="shared" si="6"/>
        <v>#DIV/0!</v>
      </c>
    </row>
    <row r="323" s="175" customFormat="1" ht="16.5" customHeight="1" spans="1:4">
      <c r="A323" s="195" t="s">
        <v>298</v>
      </c>
      <c r="B323" s="193"/>
      <c r="C323" s="193">
        <v>5</v>
      </c>
      <c r="D323" s="191" t="e">
        <f t="shared" si="6"/>
        <v>#DIV/0!</v>
      </c>
    </row>
    <row r="324" s="175" customFormat="1" ht="16.5" customHeight="1" spans="1:4">
      <c r="A324" s="195" t="s">
        <v>299</v>
      </c>
      <c r="B324" s="193">
        <v>203</v>
      </c>
      <c r="C324" s="193">
        <v>323</v>
      </c>
      <c r="D324" s="191">
        <f t="shared" si="6"/>
        <v>159.113300492611</v>
      </c>
    </row>
    <row r="325" s="175" customFormat="1" ht="16.5" customHeight="1" spans="1:4">
      <c r="A325" s="192" t="s">
        <v>300</v>
      </c>
      <c r="B325" s="193">
        <v>1642</v>
      </c>
      <c r="C325" s="193">
        <v>1746</v>
      </c>
      <c r="D325" s="191">
        <f t="shared" si="6"/>
        <v>106.333739342266</v>
      </c>
    </row>
    <row r="326" s="175" customFormat="1" ht="16.5" customHeight="1" spans="1:4">
      <c r="A326" s="195" t="s">
        <v>67</v>
      </c>
      <c r="B326" s="193">
        <v>1127</v>
      </c>
      <c r="C326" s="193">
        <v>1362</v>
      </c>
      <c r="D326" s="191">
        <f t="shared" si="6"/>
        <v>120.851818988465</v>
      </c>
    </row>
    <row r="327" s="175" customFormat="1" ht="16.5" customHeight="1" spans="1:4">
      <c r="A327" s="195" t="s">
        <v>68</v>
      </c>
      <c r="B327" s="193"/>
      <c r="C327" s="193">
        <v>3</v>
      </c>
      <c r="D327" s="191" t="e">
        <f t="shared" si="6"/>
        <v>#DIV/0!</v>
      </c>
    </row>
    <row r="328" s="175" customFormat="1" ht="16.5" customHeight="1" spans="1:4">
      <c r="A328" s="195" t="s">
        <v>301</v>
      </c>
      <c r="B328" s="193">
        <v>65</v>
      </c>
      <c r="C328" s="193"/>
      <c r="D328" s="191">
        <f t="shared" si="6"/>
        <v>0</v>
      </c>
    </row>
    <row r="329" s="175" customFormat="1" ht="16.5" customHeight="1" spans="1:4">
      <c r="A329" s="195" t="s">
        <v>302</v>
      </c>
      <c r="B329" s="193">
        <v>226</v>
      </c>
      <c r="C329" s="193">
        <v>253</v>
      </c>
      <c r="D329" s="191">
        <f t="shared" si="6"/>
        <v>111.946902654867</v>
      </c>
    </row>
    <row r="330" s="175" customFormat="1" ht="16.5" customHeight="1" spans="1:4">
      <c r="A330" s="195" t="s">
        <v>303</v>
      </c>
      <c r="B330" s="193">
        <v>224</v>
      </c>
      <c r="C330" s="193">
        <v>128</v>
      </c>
      <c r="D330" s="191">
        <f t="shared" si="6"/>
        <v>57.1428571428571</v>
      </c>
    </row>
    <row r="331" s="175" customFormat="1" ht="16.5" customHeight="1" spans="1:4">
      <c r="A331" s="192" t="s">
        <v>695</v>
      </c>
      <c r="B331" s="193">
        <v>21305</v>
      </c>
      <c r="C331" s="193">
        <v>20446</v>
      </c>
      <c r="D331" s="191">
        <f t="shared" si="6"/>
        <v>95.968082609716</v>
      </c>
    </row>
    <row r="332" s="175" customFormat="1" ht="16.5" customHeight="1" spans="1:4">
      <c r="A332" s="195" t="s">
        <v>305</v>
      </c>
      <c r="B332" s="193"/>
      <c r="C332" s="193">
        <v>10</v>
      </c>
      <c r="D332" s="191" t="e">
        <f t="shared" si="6"/>
        <v>#DIV/0!</v>
      </c>
    </row>
    <row r="333" s="175" customFormat="1" ht="16.5" customHeight="1" spans="1:4">
      <c r="A333" s="195" t="s">
        <v>696</v>
      </c>
      <c r="B333" s="193">
        <v>5336</v>
      </c>
      <c r="C333" s="193"/>
      <c r="D333" s="191">
        <f t="shared" si="6"/>
        <v>0</v>
      </c>
    </row>
    <row r="334" s="175" customFormat="1" ht="16.5" customHeight="1" spans="1:4">
      <c r="A334" s="195" t="s">
        <v>306</v>
      </c>
      <c r="B334" s="193">
        <v>15895</v>
      </c>
      <c r="C334" s="193">
        <v>20367</v>
      </c>
      <c r="D334" s="191">
        <f t="shared" si="6"/>
        <v>128.134633532557</v>
      </c>
    </row>
    <row r="335" s="175" customFormat="1" ht="16.5" customHeight="1" spans="1:4">
      <c r="A335" s="195" t="s">
        <v>307</v>
      </c>
      <c r="B335" s="193">
        <v>74</v>
      </c>
      <c r="C335" s="193">
        <v>69</v>
      </c>
      <c r="D335" s="191">
        <f t="shared" ref="D335:D403" si="8">C335/B335*100</f>
        <v>93.2432432432432</v>
      </c>
    </row>
    <row r="336" s="175" customFormat="1" ht="16.5" customHeight="1" spans="1:4">
      <c r="A336" s="192" t="s">
        <v>308</v>
      </c>
      <c r="B336" s="193">
        <v>5231</v>
      </c>
      <c r="C336" s="193">
        <v>5058</v>
      </c>
      <c r="D336" s="191">
        <f t="shared" si="8"/>
        <v>96.6927929650163</v>
      </c>
    </row>
    <row r="337" s="175" customFormat="1" ht="16.5" customHeight="1" spans="1:4">
      <c r="A337" s="195" t="s">
        <v>309</v>
      </c>
      <c r="B337" s="193">
        <v>86</v>
      </c>
      <c r="C337" s="193">
        <v>2</v>
      </c>
      <c r="D337" s="191">
        <f t="shared" si="8"/>
        <v>2.32558139534884</v>
      </c>
    </row>
    <row r="338" s="175" customFormat="1" ht="16.5" customHeight="1" spans="1:4">
      <c r="A338" s="195" t="s">
        <v>310</v>
      </c>
      <c r="B338" s="193"/>
      <c r="C338" s="193"/>
      <c r="D338" s="191" t="e">
        <f t="shared" si="8"/>
        <v>#DIV/0!</v>
      </c>
    </row>
    <row r="339" s="175" customFormat="1" ht="16.5" customHeight="1" spans="1:4">
      <c r="A339" s="195" t="s">
        <v>311</v>
      </c>
      <c r="B339" s="193">
        <v>60</v>
      </c>
      <c r="C339" s="193"/>
      <c r="D339" s="191">
        <f t="shared" si="8"/>
        <v>0</v>
      </c>
    </row>
    <row r="340" s="175" customFormat="1" ht="16.5" customHeight="1" spans="1:4">
      <c r="A340" s="195" t="s">
        <v>312</v>
      </c>
      <c r="B340" s="193">
        <v>2628</v>
      </c>
      <c r="C340" s="193">
        <v>2575</v>
      </c>
      <c r="D340" s="191">
        <f t="shared" si="8"/>
        <v>97.9832572298326</v>
      </c>
    </row>
    <row r="341" s="175" customFormat="1" ht="16.5" customHeight="1" spans="1:4">
      <c r="A341" s="195" t="s">
        <v>313</v>
      </c>
      <c r="B341" s="193">
        <v>2457</v>
      </c>
      <c r="C341" s="193">
        <v>2481</v>
      </c>
      <c r="D341" s="191">
        <f t="shared" si="8"/>
        <v>100.976800976801</v>
      </c>
    </row>
    <row r="342" s="175" customFormat="1" ht="16.5" customHeight="1" spans="1:4">
      <c r="A342" s="192" t="s">
        <v>314</v>
      </c>
      <c r="B342" s="193">
        <v>8941</v>
      </c>
      <c r="C342" s="193">
        <v>9179</v>
      </c>
      <c r="D342" s="191">
        <f t="shared" si="8"/>
        <v>102.661894642657</v>
      </c>
    </row>
    <row r="343" s="175" customFormat="1" ht="16.5" customHeight="1" spans="1:4">
      <c r="A343" s="195" t="s">
        <v>315</v>
      </c>
      <c r="B343" s="193">
        <v>627</v>
      </c>
      <c r="C343" s="193">
        <v>846</v>
      </c>
      <c r="D343" s="191">
        <f t="shared" si="8"/>
        <v>134.928229665072</v>
      </c>
    </row>
    <row r="344" s="175" customFormat="1" ht="16.5" customHeight="1" spans="1:4">
      <c r="A344" s="195" t="s">
        <v>316</v>
      </c>
      <c r="B344" s="193">
        <v>7410</v>
      </c>
      <c r="C344" s="193">
        <v>7193</v>
      </c>
      <c r="D344" s="191">
        <f t="shared" si="8"/>
        <v>97.0715249662618</v>
      </c>
    </row>
    <row r="345" s="175" customFormat="1" ht="16.5" customHeight="1" spans="1:4">
      <c r="A345" s="195" t="s">
        <v>317</v>
      </c>
      <c r="B345" s="193"/>
      <c r="C345" s="193"/>
      <c r="D345" s="191" t="e">
        <f t="shared" si="8"/>
        <v>#DIV/0!</v>
      </c>
    </row>
    <row r="346" s="175" customFormat="1" ht="16.5" customHeight="1" spans="1:4">
      <c r="A346" s="195" t="s">
        <v>318</v>
      </c>
      <c r="B346" s="193"/>
      <c r="C346" s="193"/>
      <c r="D346" s="191" t="e">
        <f t="shared" si="8"/>
        <v>#DIV/0!</v>
      </c>
    </row>
    <row r="347" s="175" customFormat="1" ht="16.5" customHeight="1" spans="1:4">
      <c r="A347" s="195" t="s">
        <v>319</v>
      </c>
      <c r="B347" s="193">
        <v>884</v>
      </c>
      <c r="C347" s="193">
        <v>1140</v>
      </c>
      <c r="D347" s="191">
        <f t="shared" si="8"/>
        <v>128.9592760181</v>
      </c>
    </row>
    <row r="348" s="175" customFormat="1" ht="16.5" customHeight="1" spans="1:4">
      <c r="A348" s="195" t="s">
        <v>320</v>
      </c>
      <c r="B348" s="193">
        <v>20</v>
      </c>
      <c r="C348" s="193"/>
      <c r="D348" s="191">
        <f t="shared" si="8"/>
        <v>0</v>
      </c>
    </row>
    <row r="349" s="175" customFormat="1" ht="16.5" customHeight="1" spans="1:4">
      <c r="A349" s="192" t="s">
        <v>321</v>
      </c>
      <c r="B349" s="193">
        <v>1370</v>
      </c>
      <c r="C349" s="193">
        <v>1258</v>
      </c>
      <c r="D349" s="191">
        <f t="shared" si="8"/>
        <v>91.8248175182482</v>
      </c>
    </row>
    <row r="350" s="175" customFormat="1" ht="16.5" customHeight="1" spans="1:4">
      <c r="A350" s="195" t="s">
        <v>322</v>
      </c>
      <c r="B350" s="193">
        <v>108</v>
      </c>
      <c r="C350" s="193">
        <v>196</v>
      </c>
      <c r="D350" s="191">
        <f t="shared" si="8"/>
        <v>181.481481481481</v>
      </c>
    </row>
    <row r="351" s="175" customFormat="1" ht="16.5" customHeight="1" spans="1:4">
      <c r="A351" s="195" t="s">
        <v>323</v>
      </c>
      <c r="B351" s="193">
        <v>461</v>
      </c>
      <c r="C351" s="193">
        <v>283</v>
      </c>
      <c r="D351" s="191">
        <f t="shared" si="8"/>
        <v>61.3882863340564</v>
      </c>
    </row>
    <row r="352" s="175" customFormat="1" ht="16.5" customHeight="1" spans="1:4">
      <c r="A352" s="195" t="s">
        <v>324</v>
      </c>
      <c r="B352" s="193">
        <v>25</v>
      </c>
      <c r="C352" s="193">
        <v>17</v>
      </c>
      <c r="D352" s="191">
        <f t="shared" si="8"/>
        <v>68</v>
      </c>
    </row>
    <row r="353" s="175" customFormat="1" ht="16.5" customHeight="1" spans="1:4">
      <c r="A353" s="195" t="s">
        <v>325</v>
      </c>
      <c r="B353" s="193"/>
      <c r="C353" s="193"/>
      <c r="D353" s="191" t="e">
        <f t="shared" si="8"/>
        <v>#DIV/0!</v>
      </c>
    </row>
    <row r="354" s="175" customFormat="1" ht="16.5" customHeight="1" spans="1:4">
      <c r="A354" s="195" t="s">
        <v>326</v>
      </c>
      <c r="B354" s="193">
        <v>420</v>
      </c>
      <c r="C354" s="193">
        <v>197</v>
      </c>
      <c r="D354" s="191">
        <f t="shared" si="8"/>
        <v>46.9047619047619</v>
      </c>
    </row>
    <row r="355" s="175" customFormat="1" ht="16.5" customHeight="1" spans="1:4">
      <c r="A355" s="195" t="s">
        <v>327</v>
      </c>
      <c r="B355" s="193">
        <v>356</v>
      </c>
      <c r="C355" s="193">
        <v>565</v>
      </c>
      <c r="D355" s="191">
        <f t="shared" si="8"/>
        <v>158.707865168539</v>
      </c>
    </row>
    <row r="356" s="175" customFormat="1" ht="16.5" customHeight="1" spans="1:4">
      <c r="A356" s="192" t="s">
        <v>328</v>
      </c>
      <c r="B356" s="193">
        <v>1254</v>
      </c>
      <c r="C356" s="193">
        <v>878</v>
      </c>
      <c r="D356" s="191">
        <f t="shared" si="8"/>
        <v>70.0159489633174</v>
      </c>
    </row>
    <row r="357" s="175" customFormat="1" ht="16.5" customHeight="1" spans="1:4">
      <c r="A357" s="195" t="s">
        <v>329</v>
      </c>
      <c r="B357" s="193">
        <v>800</v>
      </c>
      <c r="C357" s="193">
        <v>502</v>
      </c>
      <c r="D357" s="191">
        <f t="shared" si="8"/>
        <v>62.75</v>
      </c>
    </row>
    <row r="358" s="175" customFormat="1" ht="16.5" customHeight="1" spans="1:4">
      <c r="A358" s="195" t="s">
        <v>330</v>
      </c>
      <c r="B358" s="193">
        <v>314</v>
      </c>
      <c r="C358" s="193">
        <v>296</v>
      </c>
      <c r="D358" s="191">
        <f t="shared" si="8"/>
        <v>94.2675159235669</v>
      </c>
    </row>
    <row r="359" s="175" customFormat="1" ht="16.5" customHeight="1" spans="1:4">
      <c r="A359" s="195" t="s">
        <v>331</v>
      </c>
      <c r="B359" s="193">
        <v>140</v>
      </c>
      <c r="C359" s="193">
        <v>80</v>
      </c>
      <c r="D359" s="191">
        <f t="shared" si="8"/>
        <v>57.1428571428571</v>
      </c>
    </row>
    <row r="360" s="175" customFormat="1" ht="16.5" customHeight="1" spans="1:4">
      <c r="A360" s="192" t="s">
        <v>332</v>
      </c>
      <c r="B360" s="193">
        <v>2522</v>
      </c>
      <c r="C360" s="193">
        <v>3348</v>
      </c>
      <c r="D360" s="191">
        <f t="shared" si="8"/>
        <v>132.751784298176</v>
      </c>
    </row>
    <row r="361" s="175" customFormat="1" ht="16.5" customHeight="1" spans="1:4">
      <c r="A361" s="195" t="s">
        <v>67</v>
      </c>
      <c r="B361" s="193">
        <v>238</v>
      </c>
      <c r="C361" s="193">
        <v>227</v>
      </c>
      <c r="D361" s="191">
        <f t="shared" si="8"/>
        <v>95.3781512605042</v>
      </c>
    </row>
    <row r="362" s="175" customFormat="1" ht="16.5" customHeight="1" spans="1:4">
      <c r="A362" s="195" t="s">
        <v>68</v>
      </c>
      <c r="B362" s="193"/>
      <c r="C362" s="193"/>
      <c r="D362" s="191" t="e">
        <f t="shared" si="8"/>
        <v>#DIV/0!</v>
      </c>
    </row>
    <row r="363" s="175" customFormat="1" ht="16.5" customHeight="1" spans="1:4">
      <c r="A363" s="195" t="s">
        <v>333</v>
      </c>
      <c r="B363" s="193">
        <v>127</v>
      </c>
      <c r="C363" s="193">
        <v>106</v>
      </c>
      <c r="D363" s="191">
        <f t="shared" si="8"/>
        <v>83.4645669291339</v>
      </c>
    </row>
    <row r="364" s="175" customFormat="1" ht="16.5" customHeight="1" spans="1:4">
      <c r="A364" s="195" t="s">
        <v>334</v>
      </c>
      <c r="B364" s="193">
        <v>106</v>
      </c>
      <c r="C364" s="193">
        <v>140</v>
      </c>
      <c r="D364" s="191">
        <f t="shared" si="8"/>
        <v>132.075471698113</v>
      </c>
    </row>
    <row r="365" s="175" customFormat="1" ht="16.5" customHeight="1" spans="1:4">
      <c r="A365" s="195" t="s">
        <v>335</v>
      </c>
      <c r="B365" s="193">
        <v>1128</v>
      </c>
      <c r="C365" s="193">
        <v>1431</v>
      </c>
      <c r="D365" s="191">
        <f t="shared" si="8"/>
        <v>126.86170212766</v>
      </c>
    </row>
    <row r="366" s="175" customFormat="1" ht="16.5" customHeight="1" spans="1:4">
      <c r="A366" s="195" t="s">
        <v>336</v>
      </c>
      <c r="B366" s="193">
        <v>923</v>
      </c>
      <c r="C366" s="193">
        <v>1444</v>
      </c>
      <c r="D366" s="191">
        <f t="shared" si="8"/>
        <v>156.446370530878</v>
      </c>
    </row>
    <row r="367" s="175" customFormat="1" ht="16.5" customHeight="1" spans="1:4">
      <c r="A367" s="192" t="s">
        <v>337</v>
      </c>
      <c r="B367" s="193"/>
      <c r="C367" s="193"/>
      <c r="D367" s="191" t="e">
        <f t="shared" si="8"/>
        <v>#DIV/0!</v>
      </c>
    </row>
    <row r="368" s="175" customFormat="1" ht="16.5" customHeight="1" spans="1:4">
      <c r="A368" s="195" t="s">
        <v>338</v>
      </c>
      <c r="B368" s="193"/>
      <c r="C368" s="193"/>
      <c r="D368" s="191" t="e">
        <f t="shared" si="8"/>
        <v>#DIV/0!</v>
      </c>
    </row>
    <row r="369" s="175" customFormat="1" ht="16.5" customHeight="1" spans="1:4">
      <c r="A369" s="195" t="s">
        <v>339</v>
      </c>
      <c r="B369" s="193"/>
      <c r="C369" s="193"/>
      <c r="D369" s="191" t="e">
        <f t="shared" si="8"/>
        <v>#DIV/0!</v>
      </c>
    </row>
    <row r="370" s="175" customFormat="1" ht="16.5" customHeight="1" spans="1:4">
      <c r="A370" s="192" t="s">
        <v>340</v>
      </c>
      <c r="B370" s="193">
        <v>65</v>
      </c>
      <c r="C370" s="193">
        <v>1</v>
      </c>
      <c r="D370" s="191">
        <f t="shared" si="8"/>
        <v>1.53846153846154</v>
      </c>
    </row>
    <row r="371" s="175" customFormat="1" ht="16.5" customHeight="1" spans="1:4">
      <c r="A371" s="195" t="s">
        <v>67</v>
      </c>
      <c r="B371" s="193">
        <v>14</v>
      </c>
      <c r="C371" s="193">
        <v>1</v>
      </c>
      <c r="D371" s="191">
        <f t="shared" si="8"/>
        <v>7.14285714285714</v>
      </c>
    </row>
    <row r="372" s="175" customFormat="1" ht="16.5" customHeight="1" spans="1:4">
      <c r="A372" s="195" t="s">
        <v>697</v>
      </c>
      <c r="B372" s="193">
        <v>51</v>
      </c>
      <c r="C372" s="193"/>
      <c r="D372" s="191">
        <f t="shared" si="8"/>
        <v>0</v>
      </c>
    </row>
    <row r="373" s="175" customFormat="1" ht="16.5" customHeight="1" spans="1:4">
      <c r="A373" s="192" t="s">
        <v>342</v>
      </c>
      <c r="B373" s="193">
        <v>10626</v>
      </c>
      <c r="C373" s="193">
        <v>9576</v>
      </c>
      <c r="D373" s="191">
        <f t="shared" si="8"/>
        <v>90.1185770750988</v>
      </c>
    </row>
    <row r="374" s="175" customFormat="1" ht="16.5" customHeight="1" spans="1:4">
      <c r="A374" s="195" t="s">
        <v>343</v>
      </c>
      <c r="B374" s="193">
        <v>1661</v>
      </c>
      <c r="C374" s="193">
        <v>1476</v>
      </c>
      <c r="D374" s="191">
        <f t="shared" si="8"/>
        <v>88.8621312462372</v>
      </c>
    </row>
    <row r="375" s="175" customFormat="1" ht="16.5" customHeight="1" spans="1:4">
      <c r="A375" s="195" t="s">
        <v>344</v>
      </c>
      <c r="B375" s="193">
        <v>8965</v>
      </c>
      <c r="C375" s="193">
        <v>8100</v>
      </c>
      <c r="D375" s="191">
        <f t="shared" si="8"/>
        <v>90.3513664249861</v>
      </c>
    </row>
    <row r="376" s="175" customFormat="1" ht="16.5" customHeight="1" spans="1:4">
      <c r="A376" s="192" t="s">
        <v>345</v>
      </c>
      <c r="B376" s="193">
        <v>3003</v>
      </c>
      <c r="C376" s="193">
        <v>1600</v>
      </c>
      <c r="D376" s="191">
        <f t="shared" si="8"/>
        <v>53.2800532800533</v>
      </c>
    </row>
    <row r="377" s="175" customFormat="1" ht="16.5" customHeight="1" spans="1:4">
      <c r="A377" s="195" t="s">
        <v>346</v>
      </c>
      <c r="B377" s="193">
        <v>2500</v>
      </c>
      <c r="C377" s="193">
        <v>1400</v>
      </c>
      <c r="D377" s="191">
        <f t="shared" si="8"/>
        <v>56</v>
      </c>
    </row>
    <row r="378" s="175" customFormat="1" ht="16.5" customHeight="1" spans="1:4">
      <c r="A378" s="195" t="s">
        <v>347</v>
      </c>
      <c r="B378" s="193">
        <v>503</v>
      </c>
      <c r="C378" s="193">
        <v>200</v>
      </c>
      <c r="D378" s="191">
        <f t="shared" si="8"/>
        <v>39.7614314115308</v>
      </c>
    </row>
    <row r="379" s="175" customFormat="1" ht="16.5" customHeight="1" spans="1:4">
      <c r="A379" s="192" t="s">
        <v>348</v>
      </c>
      <c r="B379" s="193">
        <v>3352</v>
      </c>
      <c r="C379" s="193">
        <v>5573</v>
      </c>
      <c r="D379" s="191">
        <f t="shared" si="8"/>
        <v>166.258949880668</v>
      </c>
    </row>
    <row r="380" s="175" customFormat="1" ht="16.5" customHeight="1" spans="1:4">
      <c r="A380" s="195" t="s">
        <v>349</v>
      </c>
      <c r="B380" s="193"/>
      <c r="C380" s="193"/>
      <c r="D380" s="191" t="e">
        <f t="shared" si="8"/>
        <v>#DIV/0!</v>
      </c>
    </row>
    <row r="381" s="175" customFormat="1" ht="16.5" customHeight="1" spans="1:4">
      <c r="A381" s="195" t="s">
        <v>350</v>
      </c>
      <c r="B381" s="193">
        <v>3352</v>
      </c>
      <c r="C381" s="193">
        <v>5573</v>
      </c>
      <c r="D381" s="191">
        <f t="shared" si="8"/>
        <v>166.258949880668</v>
      </c>
    </row>
    <row r="382" s="175" customFormat="1" ht="16.5" customHeight="1" spans="1:4">
      <c r="A382" s="192" t="s">
        <v>351</v>
      </c>
      <c r="B382" s="193">
        <v>49</v>
      </c>
      <c r="C382" s="193">
        <v>49</v>
      </c>
      <c r="D382" s="191">
        <f t="shared" si="8"/>
        <v>100</v>
      </c>
    </row>
    <row r="383" s="175" customFormat="1" ht="16.5" customHeight="1" spans="1:4">
      <c r="A383" s="195" t="s">
        <v>352</v>
      </c>
      <c r="B383" s="193">
        <v>49</v>
      </c>
      <c r="C383" s="193">
        <v>49</v>
      </c>
      <c r="D383" s="191">
        <f t="shared" si="8"/>
        <v>100</v>
      </c>
    </row>
    <row r="384" s="175" customFormat="1" ht="16.5" customHeight="1" spans="1:4">
      <c r="A384" s="192" t="s">
        <v>353</v>
      </c>
      <c r="B384" s="193">
        <v>25076</v>
      </c>
      <c r="C384" s="193">
        <v>41755</v>
      </c>
      <c r="D384" s="191">
        <f t="shared" si="8"/>
        <v>166.513798053916</v>
      </c>
    </row>
    <row r="385" s="175" customFormat="1" ht="16.5" customHeight="1" spans="1:4">
      <c r="A385" s="195" t="s">
        <v>354</v>
      </c>
      <c r="B385" s="193">
        <v>38</v>
      </c>
      <c r="C385" s="193">
        <v>17451</v>
      </c>
      <c r="D385" s="191">
        <f t="shared" si="8"/>
        <v>45923.6842105263</v>
      </c>
    </row>
    <row r="386" s="175" customFormat="1" ht="16.5" customHeight="1" spans="1:4">
      <c r="A386" s="195" t="s">
        <v>355</v>
      </c>
      <c r="B386" s="193">
        <v>25038</v>
      </c>
      <c r="C386" s="193">
        <v>24304</v>
      </c>
      <c r="D386" s="191">
        <f t="shared" si="8"/>
        <v>97.0684559469606</v>
      </c>
    </row>
    <row r="387" s="175" customFormat="1" ht="16.5" customHeight="1" spans="1:4">
      <c r="A387" s="195" t="s">
        <v>356</v>
      </c>
      <c r="B387" s="193"/>
      <c r="C387" s="193"/>
      <c r="D387" s="191" t="e">
        <f t="shared" si="8"/>
        <v>#DIV/0!</v>
      </c>
    </row>
    <row r="388" s="175" customFormat="1" ht="16.5" customHeight="1" spans="1:4">
      <c r="A388" s="192" t="s">
        <v>357</v>
      </c>
      <c r="B388" s="193">
        <v>45</v>
      </c>
      <c r="C388" s="193"/>
      <c r="D388" s="191">
        <f t="shared" si="8"/>
        <v>0</v>
      </c>
    </row>
    <row r="389" s="175" customFormat="1" ht="16.5" customHeight="1" spans="1:4">
      <c r="A389" s="195" t="s">
        <v>698</v>
      </c>
      <c r="B389" s="193">
        <v>45</v>
      </c>
      <c r="C389" s="193"/>
      <c r="D389" s="191">
        <f t="shared" si="8"/>
        <v>0</v>
      </c>
    </row>
    <row r="390" s="175" customFormat="1" ht="16.5" customHeight="1" spans="1:4">
      <c r="A390" s="192" t="s">
        <v>359</v>
      </c>
      <c r="B390" s="193">
        <v>1844</v>
      </c>
      <c r="C390" s="193">
        <v>286</v>
      </c>
      <c r="D390" s="191">
        <f t="shared" si="8"/>
        <v>15.5097613882863</v>
      </c>
    </row>
    <row r="391" s="175" customFormat="1" ht="16.5" customHeight="1" spans="1:4">
      <c r="A391" s="195" t="s">
        <v>67</v>
      </c>
      <c r="B391" s="193">
        <v>395</v>
      </c>
      <c r="C391" s="193">
        <v>69</v>
      </c>
      <c r="D391" s="191">
        <f t="shared" si="8"/>
        <v>17.4683544303797</v>
      </c>
    </row>
    <row r="392" s="175" customFormat="1" ht="16.5" customHeight="1" spans="1:4">
      <c r="A392" s="195" t="s">
        <v>360</v>
      </c>
      <c r="B392" s="193">
        <v>1449</v>
      </c>
      <c r="C392" s="193">
        <v>217</v>
      </c>
      <c r="D392" s="191">
        <f t="shared" si="8"/>
        <v>14.975845410628</v>
      </c>
    </row>
    <row r="393" s="175" customFormat="1" ht="16.5" customHeight="1" spans="1:4">
      <c r="A393" s="192" t="s">
        <v>363</v>
      </c>
      <c r="B393" s="193">
        <v>2254</v>
      </c>
      <c r="C393" s="193">
        <v>6877</v>
      </c>
      <c r="D393" s="191">
        <f t="shared" si="8"/>
        <v>305.102040816327</v>
      </c>
    </row>
    <row r="394" s="175" customFormat="1" ht="16.5" customHeight="1" spans="1:4">
      <c r="A394" s="195" t="s">
        <v>364</v>
      </c>
      <c r="B394" s="193">
        <v>2254</v>
      </c>
      <c r="C394" s="193">
        <v>6877</v>
      </c>
      <c r="D394" s="191">
        <f t="shared" si="8"/>
        <v>305.102040816327</v>
      </c>
    </row>
    <row r="395" s="175" customFormat="1" ht="16.5" customHeight="1" spans="1:4">
      <c r="A395" s="192" t="s">
        <v>365</v>
      </c>
      <c r="B395" s="193">
        <v>98251</v>
      </c>
      <c r="C395" s="193">
        <v>86751</v>
      </c>
      <c r="D395" s="191">
        <f t="shared" si="8"/>
        <v>88.2952845263661</v>
      </c>
    </row>
    <row r="396" s="175" customFormat="1" ht="16.5" customHeight="1" spans="1:4">
      <c r="A396" s="192" t="s">
        <v>366</v>
      </c>
      <c r="B396" s="193">
        <v>1696</v>
      </c>
      <c r="C396" s="193">
        <v>1635</v>
      </c>
      <c r="D396" s="191">
        <f t="shared" si="8"/>
        <v>96.4033018867924</v>
      </c>
    </row>
    <row r="397" s="175" customFormat="1" ht="16.5" customHeight="1" spans="1:4">
      <c r="A397" s="195" t="s">
        <v>67</v>
      </c>
      <c r="B397" s="193">
        <v>1058</v>
      </c>
      <c r="C397" s="193">
        <v>1069</v>
      </c>
      <c r="D397" s="191">
        <f t="shared" si="8"/>
        <v>101.039697542533</v>
      </c>
    </row>
    <row r="398" s="175" customFormat="1" ht="16.5" customHeight="1" spans="1:4">
      <c r="A398" s="195" t="s">
        <v>68</v>
      </c>
      <c r="B398" s="193"/>
      <c r="C398" s="193"/>
      <c r="D398" s="191" t="e">
        <f t="shared" si="8"/>
        <v>#DIV/0!</v>
      </c>
    </row>
    <row r="399" s="175" customFormat="1" ht="16.5" customHeight="1" spans="1:4">
      <c r="A399" s="195" t="s">
        <v>367</v>
      </c>
      <c r="B399" s="193">
        <v>638</v>
      </c>
      <c r="C399" s="193">
        <v>566</v>
      </c>
      <c r="D399" s="191">
        <f t="shared" si="8"/>
        <v>88.7147335423197</v>
      </c>
    </row>
    <row r="400" s="175" customFormat="1" ht="16.5" customHeight="1" spans="1:4">
      <c r="A400" s="192" t="s">
        <v>368</v>
      </c>
      <c r="B400" s="193">
        <v>3828</v>
      </c>
      <c r="C400" s="193">
        <v>2441</v>
      </c>
      <c r="D400" s="191">
        <f t="shared" si="8"/>
        <v>63.7669801462905</v>
      </c>
    </row>
    <row r="401" s="175" customFormat="1" ht="16.5" customHeight="1" spans="1:4">
      <c r="A401" s="195" t="s">
        <v>369</v>
      </c>
      <c r="B401" s="193">
        <v>2750</v>
      </c>
      <c r="C401" s="193">
        <v>1190</v>
      </c>
      <c r="D401" s="191">
        <f t="shared" si="8"/>
        <v>43.2727272727273</v>
      </c>
    </row>
    <row r="402" s="175" customFormat="1" ht="16.5" customHeight="1" spans="1:4">
      <c r="A402" s="195" t="s">
        <v>370</v>
      </c>
      <c r="B402" s="193">
        <v>200</v>
      </c>
      <c r="C402" s="193">
        <v>50</v>
      </c>
      <c r="D402" s="191">
        <f t="shared" si="8"/>
        <v>25</v>
      </c>
    </row>
    <row r="403" s="175" customFormat="1" ht="16.5" customHeight="1" spans="1:4">
      <c r="A403" s="195" t="s">
        <v>371</v>
      </c>
      <c r="B403" s="193">
        <v>178</v>
      </c>
      <c r="C403" s="193">
        <v>183</v>
      </c>
      <c r="D403" s="191">
        <f t="shared" si="8"/>
        <v>102.808988764045</v>
      </c>
    </row>
    <row r="404" s="175" customFormat="1" ht="16.5" customHeight="1" spans="1:4">
      <c r="A404" s="195" t="s">
        <v>372</v>
      </c>
      <c r="B404" s="193"/>
      <c r="C404" s="193"/>
      <c r="D404" s="191" t="e">
        <f t="shared" ref="D404:D473" si="9">C404/B404*100</f>
        <v>#DIV/0!</v>
      </c>
    </row>
    <row r="405" s="175" customFormat="1" ht="16.5" customHeight="1" spans="1:4">
      <c r="A405" s="195" t="s">
        <v>373</v>
      </c>
      <c r="B405" s="193">
        <v>700</v>
      </c>
      <c r="C405" s="193">
        <v>1018</v>
      </c>
      <c r="D405" s="191">
        <f t="shared" si="9"/>
        <v>145.428571428571</v>
      </c>
    </row>
    <row r="406" s="175" customFormat="1" ht="16.5" customHeight="1" spans="1:4">
      <c r="A406" s="192" t="s">
        <v>374</v>
      </c>
      <c r="B406" s="193">
        <v>5619</v>
      </c>
      <c r="C406" s="193">
        <v>6369</v>
      </c>
      <c r="D406" s="191">
        <f t="shared" si="9"/>
        <v>113.347570742125</v>
      </c>
    </row>
    <row r="407" s="175" customFormat="1" ht="16.5" customHeight="1" spans="1:4">
      <c r="A407" s="195" t="s">
        <v>375</v>
      </c>
      <c r="B407" s="193">
        <v>3981</v>
      </c>
      <c r="C407" s="193">
        <v>4838</v>
      </c>
      <c r="D407" s="191">
        <f t="shared" si="9"/>
        <v>121.527254458679</v>
      </c>
    </row>
    <row r="408" s="175" customFormat="1" ht="16.5" customHeight="1" spans="1:4">
      <c r="A408" s="195" t="s">
        <v>376</v>
      </c>
      <c r="B408" s="193">
        <v>1638</v>
      </c>
      <c r="C408" s="193">
        <v>1531</v>
      </c>
      <c r="D408" s="191">
        <f t="shared" si="9"/>
        <v>93.4676434676435</v>
      </c>
    </row>
    <row r="409" s="175" customFormat="1" ht="16.5" customHeight="1" spans="1:4">
      <c r="A409" s="192" t="s">
        <v>377</v>
      </c>
      <c r="B409" s="193">
        <v>16652</v>
      </c>
      <c r="C409" s="193">
        <v>10946</v>
      </c>
      <c r="D409" s="191">
        <f t="shared" si="9"/>
        <v>65.7338457842902</v>
      </c>
    </row>
    <row r="410" s="175" customFormat="1" ht="16.5" customHeight="1" spans="1:4">
      <c r="A410" s="195" t="s">
        <v>378</v>
      </c>
      <c r="B410" s="193">
        <v>817</v>
      </c>
      <c r="C410" s="193">
        <v>826</v>
      </c>
      <c r="D410" s="191">
        <f t="shared" si="9"/>
        <v>101.101591187271</v>
      </c>
    </row>
    <row r="411" s="175" customFormat="1" ht="16.5" customHeight="1" spans="1:4">
      <c r="A411" s="195" t="s">
        <v>379</v>
      </c>
      <c r="B411" s="193">
        <v>715</v>
      </c>
      <c r="C411" s="193">
        <v>574</v>
      </c>
      <c r="D411" s="191">
        <f t="shared" si="9"/>
        <v>80.2797202797203</v>
      </c>
    </row>
    <row r="412" s="175" customFormat="1" ht="16.5" customHeight="1" spans="1:4">
      <c r="A412" s="195" t="s">
        <v>380</v>
      </c>
      <c r="B412" s="193">
        <v>2497</v>
      </c>
      <c r="C412" s="193">
        <v>1309</v>
      </c>
      <c r="D412" s="191">
        <f t="shared" si="9"/>
        <v>52.4229074889868</v>
      </c>
    </row>
    <row r="413" s="175" customFormat="1" ht="16.5" customHeight="1" spans="1:4">
      <c r="A413" s="195" t="s">
        <v>381</v>
      </c>
      <c r="B413" s="193">
        <v>5</v>
      </c>
      <c r="C413" s="193">
        <v>5</v>
      </c>
      <c r="D413" s="191">
        <f t="shared" si="9"/>
        <v>100</v>
      </c>
    </row>
    <row r="414" s="175" customFormat="1" ht="16.5" customHeight="1" spans="1:4">
      <c r="A414" s="195" t="s">
        <v>382</v>
      </c>
      <c r="B414" s="193">
        <v>8276</v>
      </c>
      <c r="C414" s="193">
        <v>7309</v>
      </c>
      <c r="D414" s="191">
        <f t="shared" si="9"/>
        <v>88.3156114064766</v>
      </c>
    </row>
    <row r="415" s="175" customFormat="1" ht="16.5" customHeight="1" spans="1:4">
      <c r="A415" s="195" t="s">
        <v>383</v>
      </c>
      <c r="B415" s="193">
        <v>230</v>
      </c>
      <c r="C415" s="193">
        <v>223</v>
      </c>
      <c r="D415" s="191">
        <f t="shared" si="9"/>
        <v>96.9565217391304</v>
      </c>
    </row>
    <row r="416" s="175" customFormat="1" ht="16.5" customHeight="1" spans="1:4">
      <c r="A416" s="195" t="s">
        <v>384</v>
      </c>
      <c r="B416" s="193">
        <v>1843</v>
      </c>
      <c r="C416" s="193">
        <v>45</v>
      </c>
      <c r="D416" s="191">
        <f t="shared" si="9"/>
        <v>2.44167118827998</v>
      </c>
    </row>
    <row r="417" s="175" customFormat="1" ht="16.5" customHeight="1" spans="1:4">
      <c r="A417" s="195" t="s">
        <v>385</v>
      </c>
      <c r="B417" s="193">
        <v>2269</v>
      </c>
      <c r="C417" s="193">
        <v>655</v>
      </c>
      <c r="D417" s="191">
        <f t="shared" si="9"/>
        <v>28.8673424416042</v>
      </c>
    </row>
    <row r="418" s="175" customFormat="1" ht="16.5" customHeight="1" spans="1:4">
      <c r="A418" s="192" t="s">
        <v>386</v>
      </c>
      <c r="B418" s="193">
        <v>240</v>
      </c>
      <c r="C418" s="193">
        <v>145</v>
      </c>
      <c r="D418" s="191">
        <f t="shared" si="9"/>
        <v>60.4166666666667</v>
      </c>
    </row>
    <row r="419" s="175" customFormat="1" ht="16.5" customHeight="1" spans="1:4">
      <c r="A419" s="195" t="s">
        <v>387</v>
      </c>
      <c r="B419" s="193">
        <v>240</v>
      </c>
      <c r="C419" s="193">
        <v>145</v>
      </c>
      <c r="D419" s="191">
        <f t="shared" si="9"/>
        <v>60.4166666666667</v>
      </c>
    </row>
    <row r="420" s="175" customFormat="1" ht="16.5" customHeight="1" spans="1:4">
      <c r="A420" s="192" t="s">
        <v>388</v>
      </c>
      <c r="B420" s="193">
        <v>2160</v>
      </c>
      <c r="C420" s="193">
        <v>4647</v>
      </c>
      <c r="D420" s="191">
        <f t="shared" si="9"/>
        <v>215.138888888889</v>
      </c>
    </row>
    <row r="421" s="175" customFormat="1" ht="16.5" customHeight="1" spans="1:4">
      <c r="A421" s="195" t="s">
        <v>389</v>
      </c>
      <c r="B421" s="193">
        <v>60</v>
      </c>
      <c r="C421" s="193">
        <v>60</v>
      </c>
      <c r="D421" s="191">
        <f t="shared" si="9"/>
        <v>100</v>
      </c>
    </row>
    <row r="422" s="175" customFormat="1" ht="16.5" customHeight="1" spans="1:4">
      <c r="A422" s="195" t="s">
        <v>390</v>
      </c>
      <c r="B422" s="193">
        <v>1134</v>
      </c>
      <c r="C422" s="193">
        <v>3415</v>
      </c>
      <c r="D422" s="191">
        <f t="shared" si="9"/>
        <v>301.146384479718</v>
      </c>
    </row>
    <row r="423" s="175" customFormat="1" ht="16.5" customHeight="1" spans="1:4">
      <c r="A423" s="195" t="s">
        <v>391</v>
      </c>
      <c r="B423" s="193">
        <v>1026</v>
      </c>
      <c r="C423" s="193">
        <v>1172</v>
      </c>
      <c r="D423" s="191">
        <f t="shared" si="9"/>
        <v>114.230019493177</v>
      </c>
    </row>
    <row r="424" s="175" customFormat="1" ht="16.5" customHeight="1" spans="1:4">
      <c r="A424" s="192" t="s">
        <v>392</v>
      </c>
      <c r="B424" s="193"/>
      <c r="C424" s="193"/>
      <c r="D424" s="191" t="e">
        <f t="shared" si="9"/>
        <v>#DIV/0!</v>
      </c>
    </row>
    <row r="425" s="175" customFormat="1" ht="16.5" customHeight="1" spans="1:4">
      <c r="A425" s="196" t="s">
        <v>67</v>
      </c>
      <c r="B425" s="193"/>
      <c r="C425" s="193"/>
      <c r="D425" s="191" t="e">
        <f t="shared" si="9"/>
        <v>#DIV/0!</v>
      </c>
    </row>
    <row r="426" s="175" customFormat="1" ht="16.5" customHeight="1" spans="1:4">
      <c r="A426" s="195" t="s">
        <v>68</v>
      </c>
      <c r="B426" s="193"/>
      <c r="C426" s="193"/>
      <c r="D426" s="191" t="e">
        <f t="shared" si="9"/>
        <v>#DIV/0!</v>
      </c>
    </row>
    <row r="427" s="175" customFormat="1" ht="16.5" customHeight="1" spans="1:4">
      <c r="A427" s="195" t="s">
        <v>393</v>
      </c>
      <c r="B427" s="193"/>
      <c r="C427" s="193"/>
      <c r="D427" s="191" t="e">
        <f t="shared" si="9"/>
        <v>#DIV/0!</v>
      </c>
    </row>
    <row r="428" s="175" customFormat="1" ht="16.5" customHeight="1" spans="1:4">
      <c r="A428" s="195" t="s">
        <v>394</v>
      </c>
      <c r="B428" s="193"/>
      <c r="C428" s="193"/>
      <c r="D428" s="191" t="e">
        <f t="shared" si="9"/>
        <v>#DIV/0!</v>
      </c>
    </row>
    <row r="429" s="175" customFormat="1" ht="16.5" customHeight="1" spans="1:4">
      <c r="A429" s="192" t="s">
        <v>395</v>
      </c>
      <c r="B429" s="193">
        <v>1710</v>
      </c>
      <c r="C429" s="193">
        <v>565</v>
      </c>
      <c r="D429" s="191">
        <f t="shared" si="9"/>
        <v>33.0409356725146</v>
      </c>
    </row>
    <row r="430" s="175" customFormat="1" ht="16.5" customHeight="1" spans="1:4">
      <c r="A430" s="195" t="s">
        <v>396</v>
      </c>
      <c r="B430" s="193"/>
      <c r="C430" s="193">
        <v>19</v>
      </c>
      <c r="D430" s="191" t="e">
        <f t="shared" si="9"/>
        <v>#DIV/0!</v>
      </c>
    </row>
    <row r="431" s="175" customFormat="1" ht="16.5" customHeight="1" spans="1:4">
      <c r="A431" s="195" t="s">
        <v>397</v>
      </c>
      <c r="B431" s="193"/>
      <c r="C431" s="193">
        <v>375</v>
      </c>
      <c r="D431" s="191" t="e">
        <f t="shared" si="9"/>
        <v>#DIV/0!</v>
      </c>
    </row>
    <row r="432" s="175" customFormat="1" ht="16.5" customHeight="1" spans="1:4">
      <c r="A432" s="195" t="s">
        <v>398</v>
      </c>
      <c r="B432" s="193">
        <v>1520</v>
      </c>
      <c r="C432" s="193">
        <v>170</v>
      </c>
      <c r="D432" s="191">
        <f t="shared" si="9"/>
        <v>11.1842105263158</v>
      </c>
    </row>
    <row r="433" s="175" customFormat="1" ht="16.5" customHeight="1" spans="1:4">
      <c r="A433" s="195" t="s">
        <v>399</v>
      </c>
      <c r="B433" s="193">
        <v>190</v>
      </c>
      <c r="C433" s="193">
        <v>1</v>
      </c>
      <c r="D433" s="191">
        <f t="shared" si="9"/>
        <v>0.526315789473684</v>
      </c>
    </row>
    <row r="434" s="175" customFormat="1" ht="16.5" customHeight="1" spans="1:4">
      <c r="A434" s="192" t="s">
        <v>400</v>
      </c>
      <c r="B434" s="193">
        <v>57532</v>
      </c>
      <c r="C434" s="193">
        <v>55527</v>
      </c>
      <c r="D434" s="191">
        <f t="shared" si="9"/>
        <v>96.5149829660015</v>
      </c>
    </row>
    <row r="435" s="175" customFormat="1" ht="16.5" customHeight="1" spans="1:4">
      <c r="A435" s="195" t="s">
        <v>401</v>
      </c>
      <c r="B435" s="193">
        <v>10</v>
      </c>
      <c r="C435" s="193">
        <v>437</v>
      </c>
      <c r="D435" s="191">
        <f t="shared" si="9"/>
        <v>4370</v>
      </c>
    </row>
    <row r="436" s="175" customFormat="1" ht="16.5" customHeight="1" spans="1:4">
      <c r="A436" s="195" t="s">
        <v>402</v>
      </c>
      <c r="D436" s="191">
        <f>C436/B437*100</f>
        <v>0</v>
      </c>
    </row>
    <row r="437" s="175" customFormat="1" ht="16.5" customHeight="1" spans="1:4">
      <c r="A437" s="195" t="s">
        <v>403</v>
      </c>
      <c r="B437" s="175">
        <v>57522</v>
      </c>
      <c r="C437" s="193">
        <v>55090</v>
      </c>
      <c r="D437" s="191">
        <f>C437/B438*100</f>
        <v>1148.42609964561</v>
      </c>
    </row>
    <row r="438" s="175" customFormat="1" ht="16.5" customHeight="1" spans="1:4">
      <c r="A438" s="192" t="s">
        <v>404</v>
      </c>
      <c r="B438" s="193">
        <v>4797</v>
      </c>
      <c r="C438" s="193">
        <v>3762</v>
      </c>
      <c r="D438" s="191">
        <f t="shared" si="9"/>
        <v>78.4240150093809</v>
      </c>
    </row>
    <row r="439" s="175" customFormat="1" ht="16.5" customHeight="1" spans="1:4">
      <c r="A439" s="195" t="s">
        <v>405</v>
      </c>
      <c r="B439" s="193">
        <v>2509</v>
      </c>
      <c r="C439" s="193">
        <v>2131</v>
      </c>
      <c r="D439" s="191">
        <f t="shared" si="9"/>
        <v>84.9342367477082</v>
      </c>
    </row>
    <row r="440" s="175" customFormat="1" ht="16.5" customHeight="1" spans="1:4">
      <c r="A440" s="195" t="s">
        <v>406</v>
      </c>
      <c r="B440" s="193">
        <v>12</v>
      </c>
      <c r="C440" s="193">
        <v>58</v>
      </c>
      <c r="D440" s="191">
        <f t="shared" si="9"/>
        <v>483.333333333333</v>
      </c>
    </row>
    <row r="441" s="175" customFormat="1" ht="16.5" customHeight="1" spans="1:4">
      <c r="A441" s="195" t="s">
        <v>407</v>
      </c>
      <c r="B441" s="193">
        <v>2276</v>
      </c>
      <c r="C441" s="193">
        <v>1573</v>
      </c>
      <c r="D441" s="191">
        <f t="shared" si="9"/>
        <v>69.1124780316345</v>
      </c>
    </row>
    <row r="442" s="175" customFormat="1" ht="16.5" customHeight="1" spans="1:4">
      <c r="A442" s="192" t="s">
        <v>408</v>
      </c>
      <c r="B442" s="193">
        <v>337</v>
      </c>
      <c r="C442" s="193">
        <v>495</v>
      </c>
      <c r="D442" s="191">
        <f t="shared" si="9"/>
        <v>146.884272997033</v>
      </c>
    </row>
    <row r="443" s="175" customFormat="1" ht="16.5" customHeight="1" spans="1:4">
      <c r="A443" s="195" t="s">
        <v>409</v>
      </c>
      <c r="B443" s="193">
        <v>337</v>
      </c>
      <c r="C443" s="193">
        <v>495</v>
      </c>
      <c r="D443" s="191">
        <f t="shared" si="9"/>
        <v>146.884272997033</v>
      </c>
    </row>
    <row r="444" s="175" customFormat="1" ht="16.5" customHeight="1" spans="1:4">
      <c r="A444" s="192" t="s">
        <v>410</v>
      </c>
      <c r="B444" s="193">
        <v>1289</v>
      </c>
      <c r="C444" s="193">
        <v>73</v>
      </c>
      <c r="D444" s="191">
        <f t="shared" si="9"/>
        <v>5.6633048875097</v>
      </c>
    </row>
    <row r="445" s="175" customFormat="1" ht="16.5" customHeight="1" spans="1:4">
      <c r="A445" s="195" t="s">
        <v>67</v>
      </c>
      <c r="B445" s="193">
        <v>1045</v>
      </c>
      <c r="C445" s="193"/>
      <c r="D445" s="191">
        <f t="shared" si="9"/>
        <v>0</v>
      </c>
    </row>
    <row r="446" s="175" customFormat="1" ht="16.5" customHeight="1" spans="1:4">
      <c r="A446" s="195" t="s">
        <v>411</v>
      </c>
      <c r="B446" s="193">
        <v>20</v>
      </c>
      <c r="C446" s="193"/>
      <c r="D446" s="191">
        <f t="shared" si="9"/>
        <v>0</v>
      </c>
    </row>
    <row r="447" s="175" customFormat="1" ht="16.5" customHeight="1" spans="1:4">
      <c r="A447" s="195" t="s">
        <v>412</v>
      </c>
      <c r="B447" s="193">
        <v>224</v>
      </c>
      <c r="C447" s="193">
        <v>73</v>
      </c>
      <c r="D447" s="191">
        <f t="shared" si="9"/>
        <v>32.5892857142857</v>
      </c>
    </row>
    <row r="448" s="175" customFormat="1" ht="16.5" customHeight="1" spans="1:4">
      <c r="A448" s="192" t="s">
        <v>413</v>
      </c>
      <c r="B448" s="193">
        <v>2391</v>
      </c>
      <c r="C448" s="193">
        <v>146</v>
      </c>
      <c r="D448" s="191">
        <f t="shared" si="9"/>
        <v>6.10623170221665</v>
      </c>
    </row>
    <row r="449" s="175" customFormat="1" ht="16.5" customHeight="1" spans="1:4">
      <c r="A449" s="195" t="s">
        <v>414</v>
      </c>
      <c r="B449" s="193">
        <v>2391</v>
      </c>
      <c r="C449" s="193">
        <v>146</v>
      </c>
      <c r="D449" s="191">
        <f t="shared" si="9"/>
        <v>6.10623170221665</v>
      </c>
    </row>
    <row r="450" s="175" customFormat="1" ht="16.5" customHeight="1" spans="1:4">
      <c r="A450" s="192" t="s">
        <v>415</v>
      </c>
      <c r="B450" s="193">
        <v>8591</v>
      </c>
      <c r="C450" s="193">
        <v>17198</v>
      </c>
      <c r="D450" s="191">
        <f t="shared" si="9"/>
        <v>200.186241415435</v>
      </c>
    </row>
    <row r="451" s="175" customFormat="1" ht="16.5" customHeight="1" spans="1:4">
      <c r="A451" s="192" t="s">
        <v>416</v>
      </c>
      <c r="B451" s="193">
        <v>1872</v>
      </c>
      <c r="C451" s="193">
        <v>1681</v>
      </c>
      <c r="D451" s="191">
        <f t="shared" si="9"/>
        <v>89.7970085470085</v>
      </c>
    </row>
    <row r="452" s="175" customFormat="1" ht="16.5" customHeight="1" spans="1:4">
      <c r="A452" s="195" t="s">
        <v>67</v>
      </c>
      <c r="B452" s="193">
        <v>952</v>
      </c>
      <c r="C452" s="193">
        <v>895</v>
      </c>
      <c r="D452" s="191">
        <f t="shared" si="9"/>
        <v>94.0126050420168</v>
      </c>
    </row>
    <row r="453" s="175" customFormat="1" ht="16.5" customHeight="1" spans="1:4">
      <c r="A453" s="195" t="s">
        <v>417</v>
      </c>
      <c r="B453" s="193">
        <v>920</v>
      </c>
      <c r="C453" s="193">
        <v>786</v>
      </c>
      <c r="D453" s="191">
        <f t="shared" si="9"/>
        <v>85.4347826086956</v>
      </c>
    </row>
    <row r="454" s="175" customFormat="1" ht="16.5" customHeight="1" spans="1:4">
      <c r="A454" s="192" t="s">
        <v>418</v>
      </c>
      <c r="B454" s="193">
        <v>120</v>
      </c>
      <c r="C454" s="193">
        <v>120</v>
      </c>
      <c r="D454" s="191">
        <f t="shared" si="9"/>
        <v>100</v>
      </c>
    </row>
    <row r="455" s="175" customFormat="1" ht="16.5" customHeight="1" spans="1:4">
      <c r="A455" s="195" t="s">
        <v>419</v>
      </c>
      <c r="B455" s="193">
        <v>120</v>
      </c>
      <c r="C455" s="193">
        <v>120</v>
      </c>
      <c r="D455" s="191">
        <f t="shared" si="9"/>
        <v>100</v>
      </c>
    </row>
    <row r="456" s="175" customFormat="1" ht="16.5" customHeight="1" spans="1:4">
      <c r="A456" s="192" t="s">
        <v>420</v>
      </c>
      <c r="B456" s="193">
        <v>1695</v>
      </c>
      <c r="C456" s="193">
        <v>13191</v>
      </c>
      <c r="D456" s="191">
        <f t="shared" si="9"/>
        <v>778.230088495575</v>
      </c>
    </row>
    <row r="457" s="175" customFormat="1" ht="16.5" customHeight="1" spans="1:4">
      <c r="A457" s="195" t="s">
        <v>421</v>
      </c>
      <c r="B457" s="193"/>
      <c r="C457" s="193"/>
      <c r="D457" s="191" t="e">
        <f t="shared" si="9"/>
        <v>#DIV/0!</v>
      </c>
    </row>
    <row r="458" s="175" customFormat="1" ht="16.5" customHeight="1" spans="1:4">
      <c r="A458" s="195" t="s">
        <v>422</v>
      </c>
      <c r="B458" s="193">
        <v>1215</v>
      </c>
      <c r="C458" s="193">
        <v>1555</v>
      </c>
      <c r="D458" s="191">
        <f t="shared" si="9"/>
        <v>127.98353909465</v>
      </c>
    </row>
    <row r="459" s="175" customFormat="1" ht="16.5" customHeight="1" spans="1:4">
      <c r="A459" s="195" t="s">
        <v>423</v>
      </c>
      <c r="B459" s="193">
        <v>480</v>
      </c>
      <c r="C459" s="193">
        <v>11636</v>
      </c>
      <c r="D459" s="191">
        <f t="shared" si="9"/>
        <v>2424.16666666667</v>
      </c>
    </row>
    <row r="460" s="175" customFormat="1" ht="16.5" customHeight="1" spans="1:4">
      <c r="A460" s="192" t="s">
        <v>424</v>
      </c>
      <c r="B460" s="193">
        <v>1792</v>
      </c>
      <c r="C460" s="193">
        <v>1360</v>
      </c>
      <c r="D460" s="191">
        <f t="shared" si="9"/>
        <v>75.8928571428571</v>
      </c>
    </row>
    <row r="461" s="175" customFormat="1" ht="16.5" customHeight="1" spans="1:4">
      <c r="A461" s="195" t="s">
        <v>425</v>
      </c>
      <c r="B461" s="193">
        <v>599</v>
      </c>
      <c r="C461" s="193">
        <v>1360</v>
      </c>
      <c r="D461" s="191">
        <f t="shared" si="9"/>
        <v>227.045075125209</v>
      </c>
    </row>
    <row r="462" s="175" customFormat="1" ht="16.5" customHeight="1" spans="1:4">
      <c r="A462" s="195" t="s">
        <v>426</v>
      </c>
      <c r="B462" s="193">
        <v>1193</v>
      </c>
      <c r="C462" s="193"/>
      <c r="D462" s="191">
        <f t="shared" si="9"/>
        <v>0</v>
      </c>
    </row>
    <row r="463" s="175" customFormat="1" ht="16.5" customHeight="1" spans="1:4">
      <c r="A463" s="192" t="s">
        <v>427</v>
      </c>
      <c r="B463" s="193">
        <v>358</v>
      </c>
      <c r="C463" s="193">
        <v>66</v>
      </c>
      <c r="D463" s="191">
        <f t="shared" si="9"/>
        <v>18.4357541899441</v>
      </c>
    </row>
    <row r="464" s="175" customFormat="1" ht="16.5" customHeight="1" spans="1:4">
      <c r="A464" s="195" t="s">
        <v>428</v>
      </c>
      <c r="B464" s="193"/>
      <c r="C464" s="193">
        <v>21</v>
      </c>
      <c r="D464" s="191" t="e">
        <f t="shared" si="9"/>
        <v>#DIV/0!</v>
      </c>
    </row>
    <row r="465" s="175" customFormat="1" ht="16.5" customHeight="1" spans="1:4">
      <c r="A465" s="196" t="s">
        <v>429</v>
      </c>
      <c r="B465" s="193">
        <v>78</v>
      </c>
      <c r="C465" s="193">
        <v>45</v>
      </c>
      <c r="D465" s="191">
        <f t="shared" si="9"/>
        <v>57.6923076923077</v>
      </c>
    </row>
    <row r="466" s="175" customFormat="1" ht="16.5" customHeight="1" spans="1:4">
      <c r="A466" s="196" t="s">
        <v>430</v>
      </c>
      <c r="B466" s="193">
        <v>280</v>
      </c>
      <c r="C466" s="193"/>
      <c r="D466" s="191">
        <f t="shared" si="9"/>
        <v>0</v>
      </c>
    </row>
    <row r="467" s="175" customFormat="1" ht="16.5" customHeight="1" spans="1:4">
      <c r="A467" s="192" t="s">
        <v>431</v>
      </c>
      <c r="B467" s="193">
        <v>120</v>
      </c>
      <c r="C467" s="193">
        <v>314</v>
      </c>
      <c r="D467" s="191">
        <f t="shared" si="9"/>
        <v>261.666666666667</v>
      </c>
    </row>
    <row r="468" s="175" customFormat="1" ht="16.5" customHeight="1" spans="1:4">
      <c r="A468" s="195" t="s">
        <v>432</v>
      </c>
      <c r="B468" s="193"/>
      <c r="C468" s="193">
        <v>314</v>
      </c>
      <c r="D468" s="191" t="e">
        <f t="shared" si="9"/>
        <v>#DIV/0!</v>
      </c>
    </row>
    <row r="469" s="175" customFormat="1" ht="16.5" customHeight="1" spans="1:4">
      <c r="A469" s="195" t="s">
        <v>699</v>
      </c>
      <c r="B469" s="193">
        <v>120</v>
      </c>
      <c r="C469" s="193"/>
      <c r="D469" s="191">
        <f t="shared" si="9"/>
        <v>0</v>
      </c>
    </row>
    <row r="470" s="175" customFormat="1" ht="16.5" customHeight="1" spans="1:4">
      <c r="A470" s="192" t="s">
        <v>434</v>
      </c>
      <c r="B470" s="193"/>
      <c r="C470" s="193"/>
      <c r="D470" s="191" t="e">
        <f t="shared" ref="D470:D476" si="10">C470/B470*100</f>
        <v>#DIV/0!</v>
      </c>
    </row>
    <row r="471" s="175" customFormat="1" ht="16.5" customHeight="1" spans="1:4">
      <c r="A471" s="195" t="s">
        <v>435</v>
      </c>
      <c r="B471" s="193"/>
      <c r="C471" s="193"/>
      <c r="D471" s="191" t="e">
        <f t="shared" si="10"/>
        <v>#DIV/0!</v>
      </c>
    </row>
    <row r="472" s="175" customFormat="1" ht="16.5" customHeight="1" spans="1:4">
      <c r="A472" s="197" t="s">
        <v>436</v>
      </c>
      <c r="B472" s="193"/>
      <c r="C472" s="193"/>
      <c r="D472" s="191" t="e">
        <f t="shared" si="10"/>
        <v>#DIV/0!</v>
      </c>
    </row>
    <row r="473" s="175" customFormat="1" ht="16.5" customHeight="1" spans="1:4">
      <c r="A473" s="196" t="s">
        <v>437</v>
      </c>
      <c r="B473" s="193"/>
      <c r="C473" s="193"/>
      <c r="D473" s="191" t="e">
        <f t="shared" si="10"/>
        <v>#DIV/0!</v>
      </c>
    </row>
    <row r="474" s="175" customFormat="1" ht="16.5" customHeight="1" spans="1:4">
      <c r="A474" s="192" t="s">
        <v>438</v>
      </c>
      <c r="B474" s="193"/>
      <c r="C474" s="193">
        <v>25</v>
      </c>
      <c r="D474" s="191" t="e">
        <f t="shared" si="10"/>
        <v>#DIV/0!</v>
      </c>
    </row>
    <row r="475" s="175" customFormat="1" ht="16.5" customHeight="1" spans="1:4">
      <c r="A475" s="196" t="s">
        <v>439</v>
      </c>
      <c r="B475" s="193"/>
      <c r="C475" s="193">
        <v>25</v>
      </c>
      <c r="D475" s="191" t="e">
        <f t="shared" si="10"/>
        <v>#DIV/0!</v>
      </c>
    </row>
    <row r="476" s="175" customFormat="1" ht="16.5" customHeight="1" spans="1:4">
      <c r="A476" s="195" t="s">
        <v>440</v>
      </c>
      <c r="B476" s="193"/>
      <c r="C476" s="193"/>
      <c r="D476" s="191" t="e">
        <f t="shared" si="10"/>
        <v>#DIV/0!</v>
      </c>
    </row>
    <row r="477" s="175" customFormat="1" ht="16.5" customHeight="1" spans="1:4">
      <c r="A477" s="192" t="s">
        <v>441</v>
      </c>
      <c r="B477" s="193"/>
      <c r="C477" s="193">
        <v>33</v>
      </c>
      <c r="D477" s="191" t="e">
        <f t="shared" ref="D477:D541" si="11">C477/B477*100</f>
        <v>#DIV/0!</v>
      </c>
    </row>
    <row r="478" s="175" customFormat="1" ht="16.5" customHeight="1" spans="1:4">
      <c r="A478" s="195" t="s">
        <v>442</v>
      </c>
      <c r="B478" s="193"/>
      <c r="C478" s="193">
        <v>33</v>
      </c>
      <c r="D478" s="191" t="e">
        <f t="shared" si="11"/>
        <v>#DIV/0!</v>
      </c>
    </row>
    <row r="479" s="175" customFormat="1" ht="16.5" customHeight="1" spans="1:4">
      <c r="A479" s="192" t="s">
        <v>443</v>
      </c>
      <c r="B479" s="193">
        <v>1000</v>
      </c>
      <c r="C479" s="193"/>
      <c r="D479" s="191">
        <f t="shared" si="11"/>
        <v>0</v>
      </c>
    </row>
    <row r="480" s="175" customFormat="1" ht="16.5" customHeight="1" spans="1:4">
      <c r="A480" s="195" t="s">
        <v>444</v>
      </c>
      <c r="B480" s="193">
        <v>1000</v>
      </c>
      <c r="C480" s="193"/>
      <c r="D480" s="191">
        <f t="shared" si="11"/>
        <v>0</v>
      </c>
    </row>
    <row r="481" s="175" customFormat="1" ht="16.5" customHeight="1" spans="1:4">
      <c r="A481" s="192" t="s">
        <v>445</v>
      </c>
      <c r="B481" s="193">
        <v>1634</v>
      </c>
      <c r="C481" s="193">
        <v>408</v>
      </c>
      <c r="D481" s="191">
        <f t="shared" si="11"/>
        <v>24.969400244798</v>
      </c>
    </row>
    <row r="482" s="175" customFormat="1" ht="16.5" customHeight="1" spans="1:4">
      <c r="A482" s="195" t="s">
        <v>446</v>
      </c>
      <c r="B482" s="193">
        <v>1634</v>
      </c>
      <c r="C482" s="193">
        <v>408</v>
      </c>
      <c r="D482" s="191">
        <f t="shared" si="11"/>
        <v>24.969400244798</v>
      </c>
    </row>
    <row r="483" s="175" customFormat="1" ht="16.5" customHeight="1" spans="1:4">
      <c r="A483" s="192" t="s">
        <v>447</v>
      </c>
      <c r="B483" s="193">
        <v>15764</v>
      </c>
      <c r="C483" s="193">
        <v>11786</v>
      </c>
      <c r="D483" s="191">
        <f t="shared" si="11"/>
        <v>74.76528799797</v>
      </c>
    </row>
    <row r="484" s="175" customFormat="1" ht="16.5" customHeight="1" spans="1:4">
      <c r="A484" s="192" t="s">
        <v>448</v>
      </c>
      <c r="B484" s="193">
        <v>6790</v>
      </c>
      <c r="C484" s="193">
        <v>6266</v>
      </c>
      <c r="D484" s="191">
        <f t="shared" si="11"/>
        <v>92.2827687776141</v>
      </c>
    </row>
    <row r="485" s="175" customFormat="1" ht="16.5" customHeight="1" spans="1:4">
      <c r="A485" s="195" t="s">
        <v>67</v>
      </c>
      <c r="B485" s="193">
        <v>954</v>
      </c>
      <c r="C485" s="193">
        <v>2659</v>
      </c>
      <c r="D485" s="191">
        <f t="shared" si="11"/>
        <v>278.721174004193</v>
      </c>
    </row>
    <row r="486" s="175" customFormat="1" ht="16.5" customHeight="1" spans="1:4">
      <c r="A486" s="195" t="s">
        <v>68</v>
      </c>
      <c r="B486" s="193">
        <v>84</v>
      </c>
      <c r="C486" s="193">
        <v>15</v>
      </c>
      <c r="D486" s="191">
        <f t="shared" si="11"/>
        <v>17.8571428571429</v>
      </c>
    </row>
    <row r="487" s="175" customFormat="1" ht="16.5" customHeight="1" spans="1:4">
      <c r="A487" s="195" t="s">
        <v>449</v>
      </c>
      <c r="B487" s="193">
        <v>3145</v>
      </c>
      <c r="C487" s="193">
        <v>2824</v>
      </c>
      <c r="D487" s="191">
        <f t="shared" si="11"/>
        <v>89.7933227344992</v>
      </c>
    </row>
    <row r="488" s="175" customFormat="1" ht="16.5" customHeight="1" spans="1:4">
      <c r="A488" s="195" t="s">
        <v>450</v>
      </c>
      <c r="B488" s="193"/>
      <c r="C488" s="193">
        <v>22</v>
      </c>
      <c r="D488" s="191" t="e">
        <f t="shared" si="11"/>
        <v>#DIV/0!</v>
      </c>
    </row>
    <row r="489" s="175" customFormat="1" ht="16.5" customHeight="1" spans="1:4">
      <c r="A489" s="195" t="s">
        <v>451</v>
      </c>
      <c r="B489" s="193"/>
      <c r="C489" s="193"/>
      <c r="D489" s="191" t="e">
        <f t="shared" si="11"/>
        <v>#DIV/0!</v>
      </c>
    </row>
    <row r="490" s="175" customFormat="1" ht="16.5" customHeight="1" spans="1:4">
      <c r="A490" s="195" t="s">
        <v>452</v>
      </c>
      <c r="B490" s="193"/>
      <c r="C490" s="193"/>
      <c r="D490" s="191" t="e">
        <f t="shared" si="11"/>
        <v>#DIV/0!</v>
      </c>
    </row>
    <row r="491" s="175" customFormat="1" ht="16.5" customHeight="1" spans="1:4">
      <c r="A491" s="195" t="s">
        <v>453</v>
      </c>
      <c r="B491" s="193">
        <v>2607</v>
      </c>
      <c r="C491" s="193">
        <v>746</v>
      </c>
      <c r="D491" s="191">
        <f t="shared" si="11"/>
        <v>28.6152665899501</v>
      </c>
    </row>
    <row r="492" s="175" customFormat="1" ht="16.5" customHeight="1" spans="1:4">
      <c r="A492" s="192" t="s">
        <v>454</v>
      </c>
      <c r="B492" s="193">
        <v>192</v>
      </c>
      <c r="C492" s="193">
        <v>438</v>
      </c>
      <c r="D492" s="191">
        <f t="shared" si="11"/>
        <v>228.125</v>
      </c>
    </row>
    <row r="493" s="175" customFormat="1" ht="16.5" customHeight="1" spans="1:4">
      <c r="A493" s="195" t="s">
        <v>455</v>
      </c>
      <c r="B493" s="193">
        <v>192</v>
      </c>
      <c r="C493" s="193">
        <v>438</v>
      </c>
      <c r="D493" s="191">
        <f t="shared" si="11"/>
        <v>228.125</v>
      </c>
    </row>
    <row r="494" s="175" customFormat="1" ht="16.5" customHeight="1" spans="1:4">
      <c r="A494" s="192" t="s">
        <v>456</v>
      </c>
      <c r="B494" s="193">
        <v>2588</v>
      </c>
      <c r="C494" s="193">
        <v>3069</v>
      </c>
      <c r="D494" s="191">
        <f t="shared" si="11"/>
        <v>118.585780525502</v>
      </c>
    </row>
    <row r="495" s="175" customFormat="1" ht="16.5" customHeight="1" spans="1:4">
      <c r="A495" s="195" t="s">
        <v>457</v>
      </c>
      <c r="B495" s="193">
        <v>68</v>
      </c>
      <c r="C495" s="193">
        <v>130</v>
      </c>
      <c r="D495" s="191">
        <f t="shared" si="11"/>
        <v>191.176470588235</v>
      </c>
    </row>
    <row r="496" s="175" customFormat="1" ht="16.5" customHeight="1" spans="1:4">
      <c r="A496" s="195" t="s">
        <v>458</v>
      </c>
      <c r="B496" s="193">
        <v>2520</v>
      </c>
      <c r="C496" s="193">
        <v>2939</v>
      </c>
      <c r="D496" s="191">
        <f t="shared" si="11"/>
        <v>116.626984126984</v>
      </c>
    </row>
    <row r="497" s="175" customFormat="1" ht="16.5" customHeight="1" spans="1:4">
      <c r="A497" s="192" t="s">
        <v>459</v>
      </c>
      <c r="B497" s="193">
        <v>4224</v>
      </c>
      <c r="C497" s="193">
        <v>1973</v>
      </c>
      <c r="D497" s="191">
        <f t="shared" si="11"/>
        <v>46.7092803030303</v>
      </c>
    </row>
    <row r="498" s="175" customFormat="1" ht="16.5" customHeight="1" spans="1:4">
      <c r="A498" s="195" t="s">
        <v>460</v>
      </c>
      <c r="B498" s="193">
        <v>4224</v>
      </c>
      <c r="C498" s="193">
        <v>1973</v>
      </c>
      <c r="D498" s="191">
        <f t="shared" si="11"/>
        <v>46.7092803030303</v>
      </c>
    </row>
    <row r="499" s="175" customFormat="1" ht="16.5" customHeight="1" spans="1:4">
      <c r="A499" s="192" t="s">
        <v>461</v>
      </c>
      <c r="B499" s="193"/>
      <c r="C499" s="193">
        <v>40</v>
      </c>
      <c r="D499" s="191" t="e">
        <f t="shared" si="11"/>
        <v>#DIV/0!</v>
      </c>
    </row>
    <row r="500" s="175" customFormat="1" ht="16.5" customHeight="1" spans="1:4">
      <c r="A500" s="195" t="s">
        <v>462</v>
      </c>
      <c r="B500" s="193"/>
      <c r="C500" s="193">
        <v>40</v>
      </c>
      <c r="D500" s="191" t="e">
        <f t="shared" si="11"/>
        <v>#DIV/0!</v>
      </c>
    </row>
    <row r="501" s="175" customFormat="1" ht="16.5" customHeight="1" spans="1:4">
      <c r="A501" s="192" t="s">
        <v>463</v>
      </c>
      <c r="B501" s="193">
        <v>1970</v>
      </c>
      <c r="C501" s="193"/>
      <c r="D501" s="191">
        <f t="shared" si="11"/>
        <v>0</v>
      </c>
    </row>
    <row r="502" s="175" customFormat="1" ht="16.5" customHeight="1" spans="1:4">
      <c r="A502" s="195" t="s">
        <v>464</v>
      </c>
      <c r="B502" s="193">
        <v>1970</v>
      </c>
      <c r="C502" s="193"/>
      <c r="D502" s="191">
        <f t="shared" si="11"/>
        <v>0</v>
      </c>
    </row>
    <row r="503" s="175" customFormat="1" ht="16.5" customHeight="1" spans="1:4">
      <c r="A503" s="192" t="s">
        <v>465</v>
      </c>
      <c r="B503" s="193">
        <v>130345</v>
      </c>
      <c r="C503" s="193">
        <v>121124</v>
      </c>
      <c r="D503" s="191">
        <f t="shared" si="11"/>
        <v>92.9256971882312</v>
      </c>
    </row>
    <row r="504" s="175" customFormat="1" ht="16.5" customHeight="1" spans="1:4">
      <c r="A504" s="192" t="s">
        <v>700</v>
      </c>
      <c r="B504" s="193">
        <v>41759</v>
      </c>
      <c r="C504" s="193">
        <v>38314</v>
      </c>
      <c r="D504" s="191">
        <f t="shared" si="11"/>
        <v>91.7502813764697</v>
      </c>
    </row>
    <row r="505" s="175" customFormat="1" ht="16.5" customHeight="1" spans="1:4">
      <c r="A505" s="195" t="s">
        <v>67</v>
      </c>
      <c r="B505" s="193">
        <v>3197</v>
      </c>
      <c r="C505" s="193">
        <v>4897</v>
      </c>
      <c r="D505" s="191">
        <f t="shared" si="11"/>
        <v>153.174851423209</v>
      </c>
    </row>
    <row r="506" s="175" customFormat="1" ht="16.5" customHeight="1" spans="1:4">
      <c r="A506" s="195" t="s">
        <v>68</v>
      </c>
      <c r="B506" s="193">
        <v>780</v>
      </c>
      <c r="C506" s="193"/>
      <c r="D506" s="191">
        <f t="shared" si="11"/>
        <v>0</v>
      </c>
    </row>
    <row r="507" s="175" customFormat="1" ht="16.5" customHeight="1" spans="1:4">
      <c r="A507" s="195" t="s">
        <v>79</v>
      </c>
      <c r="B507" s="193"/>
      <c r="C507" s="193">
        <v>1129</v>
      </c>
      <c r="D507" s="191" t="e">
        <f t="shared" si="11"/>
        <v>#DIV/0!</v>
      </c>
    </row>
    <row r="508" s="175" customFormat="1" ht="16.5" customHeight="1" spans="1:4">
      <c r="A508" s="195" t="s">
        <v>467</v>
      </c>
      <c r="B508" s="193">
        <v>185</v>
      </c>
      <c r="C508" s="193">
        <v>241</v>
      </c>
      <c r="D508" s="191">
        <f t="shared" si="11"/>
        <v>130.27027027027</v>
      </c>
    </row>
    <row r="509" s="175" customFormat="1" ht="16.5" customHeight="1" spans="1:4">
      <c r="A509" s="195" t="s">
        <v>468</v>
      </c>
      <c r="B509" s="193">
        <v>525</v>
      </c>
      <c r="C509" s="193">
        <v>820</v>
      </c>
      <c r="D509" s="191">
        <f t="shared" si="11"/>
        <v>156.190476190476</v>
      </c>
    </row>
    <row r="510" s="175" customFormat="1" ht="16.5" customHeight="1" spans="1:4">
      <c r="A510" s="195" t="s">
        <v>469</v>
      </c>
      <c r="B510" s="193">
        <v>15</v>
      </c>
      <c r="C510" s="193">
        <v>62</v>
      </c>
      <c r="D510" s="191">
        <f t="shared" si="11"/>
        <v>413.333333333333</v>
      </c>
    </row>
    <row r="511" s="175" customFormat="1" ht="16.5" customHeight="1" spans="1:4">
      <c r="A511" s="195" t="s">
        <v>470</v>
      </c>
      <c r="B511" s="193">
        <v>10</v>
      </c>
      <c r="C511" s="193">
        <v>74</v>
      </c>
      <c r="D511" s="191">
        <f t="shared" si="11"/>
        <v>740</v>
      </c>
    </row>
    <row r="512" s="175" customFormat="1" ht="16.5" customHeight="1" spans="1:4">
      <c r="A512" s="195" t="s">
        <v>471</v>
      </c>
      <c r="B512" s="193"/>
      <c r="C512" s="193"/>
      <c r="D512" s="191" t="e">
        <f t="shared" si="11"/>
        <v>#DIV/0!</v>
      </c>
    </row>
    <row r="513" s="175" customFormat="1" ht="16.5" customHeight="1" spans="1:4">
      <c r="A513" s="195" t="s">
        <v>472</v>
      </c>
      <c r="B513" s="193"/>
      <c r="C513" s="193"/>
      <c r="D513" s="191" t="e">
        <f t="shared" si="11"/>
        <v>#DIV/0!</v>
      </c>
    </row>
    <row r="514" s="175" customFormat="1" ht="16.5" customHeight="1" spans="1:4">
      <c r="A514" s="195" t="s">
        <v>473</v>
      </c>
      <c r="B514" s="193">
        <v>50</v>
      </c>
      <c r="C514" s="193">
        <v>110</v>
      </c>
      <c r="D514" s="191">
        <f t="shared" si="11"/>
        <v>220</v>
      </c>
    </row>
    <row r="515" s="175" customFormat="1" ht="16.5" customHeight="1" spans="1:4">
      <c r="A515" s="195" t="s">
        <v>701</v>
      </c>
      <c r="B515" s="193">
        <v>570</v>
      </c>
      <c r="C515" s="193"/>
      <c r="D515" s="191">
        <f t="shared" si="11"/>
        <v>0</v>
      </c>
    </row>
    <row r="516" s="175" customFormat="1" ht="16.5" customHeight="1" spans="1:4">
      <c r="A516" s="195" t="s">
        <v>702</v>
      </c>
      <c r="B516" s="193">
        <v>10391</v>
      </c>
      <c r="C516" s="193"/>
      <c r="D516" s="191">
        <f t="shared" si="11"/>
        <v>0</v>
      </c>
    </row>
    <row r="517" s="175" customFormat="1" ht="16.5" customHeight="1" spans="1:4">
      <c r="A517" s="195" t="s">
        <v>477</v>
      </c>
      <c r="B517" s="193"/>
      <c r="C517" s="193">
        <v>1050</v>
      </c>
      <c r="D517" s="191" t="e">
        <f t="shared" si="11"/>
        <v>#DIV/0!</v>
      </c>
    </row>
    <row r="518" s="175" customFormat="1" ht="16.5" customHeight="1" spans="1:4">
      <c r="A518" s="195" t="s">
        <v>478</v>
      </c>
      <c r="B518" s="193"/>
      <c r="C518" s="193">
        <v>100</v>
      </c>
      <c r="D518" s="191" t="e">
        <f t="shared" si="11"/>
        <v>#DIV/0!</v>
      </c>
    </row>
    <row r="519" s="175" customFormat="1" ht="16.5" customHeight="1" spans="1:4">
      <c r="A519" s="195" t="s">
        <v>703</v>
      </c>
      <c r="B519" s="193">
        <v>58</v>
      </c>
      <c r="C519" s="193"/>
      <c r="D519" s="191">
        <f t="shared" si="11"/>
        <v>0</v>
      </c>
    </row>
    <row r="520" s="175" customFormat="1" ht="16.5" customHeight="1" spans="1:4">
      <c r="A520" s="195" t="s">
        <v>479</v>
      </c>
      <c r="B520" s="193">
        <v>392</v>
      </c>
      <c r="C520" s="193"/>
      <c r="D520" s="191">
        <f t="shared" ref="D520:D533" si="12">C520/B520*100</f>
        <v>0</v>
      </c>
    </row>
    <row r="521" s="175" customFormat="1" ht="16.5" customHeight="1" spans="1:4">
      <c r="A521" s="195" t="s">
        <v>704</v>
      </c>
      <c r="B521" s="193">
        <v>317</v>
      </c>
      <c r="C521" s="193"/>
      <c r="D521" s="191">
        <f t="shared" si="12"/>
        <v>0</v>
      </c>
    </row>
    <row r="522" s="175" customFormat="1" ht="16.5" customHeight="1" spans="1:4">
      <c r="A522" s="195" t="s">
        <v>481</v>
      </c>
      <c r="B522" s="193"/>
      <c r="C522" s="193">
        <v>488</v>
      </c>
      <c r="D522" s="191" t="e">
        <f t="shared" si="12"/>
        <v>#DIV/0!</v>
      </c>
    </row>
    <row r="523" s="175" customFormat="1" ht="16.5" customHeight="1" spans="1:4">
      <c r="A523" s="195" t="s">
        <v>482</v>
      </c>
      <c r="B523" s="193">
        <v>39</v>
      </c>
      <c r="C523" s="193">
        <v>966</v>
      </c>
      <c r="D523" s="191">
        <f t="shared" si="12"/>
        <v>2476.92307692308</v>
      </c>
    </row>
    <row r="524" s="175" customFormat="1" ht="16.5" customHeight="1" spans="1:4">
      <c r="A524" s="195" t="s">
        <v>483</v>
      </c>
      <c r="B524" s="193">
        <v>20</v>
      </c>
      <c r="C524" s="193">
        <v>230</v>
      </c>
      <c r="D524" s="191">
        <f t="shared" si="12"/>
        <v>1150</v>
      </c>
    </row>
    <row r="525" s="175" customFormat="1" ht="16.5" customHeight="1" spans="1:4">
      <c r="A525" s="196" t="s">
        <v>484</v>
      </c>
      <c r="B525" s="193"/>
      <c r="C525" s="193">
        <v>32</v>
      </c>
      <c r="D525" s="191" t="e">
        <f t="shared" si="12"/>
        <v>#DIV/0!</v>
      </c>
    </row>
    <row r="526" s="175" customFormat="1" ht="16.5" customHeight="1" spans="1:4">
      <c r="A526" s="195" t="s">
        <v>485</v>
      </c>
      <c r="B526" s="193">
        <v>9</v>
      </c>
      <c r="C526" s="193"/>
      <c r="D526" s="191">
        <f t="shared" si="12"/>
        <v>0</v>
      </c>
    </row>
    <row r="527" s="175" customFormat="1" ht="16.5" customHeight="1" spans="1:4">
      <c r="A527" s="195" t="s">
        <v>705</v>
      </c>
      <c r="B527" s="193">
        <v>6717</v>
      </c>
      <c r="C527" s="193"/>
      <c r="D527" s="191">
        <f t="shared" si="12"/>
        <v>0</v>
      </c>
    </row>
    <row r="528" s="175" customFormat="1" ht="16.5" customHeight="1" spans="1:4">
      <c r="A528" s="195" t="s">
        <v>487</v>
      </c>
      <c r="B528" s="193">
        <v>18484</v>
      </c>
      <c r="C528" s="193">
        <v>28115</v>
      </c>
      <c r="D528" s="191">
        <f t="shared" si="12"/>
        <v>152.104522830556</v>
      </c>
    </row>
    <row r="529" s="175" customFormat="1" ht="16.5" customHeight="1" spans="1:4">
      <c r="A529" s="192" t="s">
        <v>488</v>
      </c>
      <c r="B529" s="193">
        <v>10458</v>
      </c>
      <c r="C529" s="193">
        <v>11965</v>
      </c>
      <c r="D529" s="191">
        <f t="shared" si="12"/>
        <v>114.410021036527</v>
      </c>
    </row>
    <row r="530" s="175" customFormat="1" ht="16.5" customHeight="1" spans="1:4">
      <c r="A530" s="195" t="s">
        <v>67</v>
      </c>
      <c r="B530" s="193">
        <v>944</v>
      </c>
      <c r="C530" s="193">
        <v>2975</v>
      </c>
      <c r="D530" s="191">
        <f t="shared" si="12"/>
        <v>315.148305084746</v>
      </c>
    </row>
    <row r="531" s="175" customFormat="1" ht="16.5" customHeight="1" spans="1:4">
      <c r="A531" s="195" t="s">
        <v>68</v>
      </c>
      <c r="B531" s="193">
        <v>21</v>
      </c>
      <c r="C531" s="193"/>
      <c r="D531" s="191">
        <f t="shared" si="12"/>
        <v>0</v>
      </c>
    </row>
    <row r="532" s="175" customFormat="1" ht="16.5" customHeight="1" spans="1:4">
      <c r="A532" s="195" t="s">
        <v>489</v>
      </c>
      <c r="B532" s="193">
        <v>21</v>
      </c>
      <c r="C532" s="193">
        <v>1068</v>
      </c>
      <c r="D532" s="191">
        <f t="shared" si="12"/>
        <v>5085.71428571429</v>
      </c>
    </row>
    <row r="533" s="175" customFormat="1" ht="16.5" customHeight="1" spans="1:4">
      <c r="A533" s="195" t="s">
        <v>490</v>
      </c>
      <c r="B533" s="193"/>
      <c r="C533" s="193"/>
      <c r="D533" s="191" t="e">
        <f t="shared" si="12"/>
        <v>#DIV/0!</v>
      </c>
    </row>
    <row r="534" s="175" customFormat="1" ht="16.5" customHeight="1" spans="1:4">
      <c r="A534" s="195" t="s">
        <v>491</v>
      </c>
      <c r="B534" s="193"/>
      <c r="C534" s="193">
        <v>10</v>
      </c>
      <c r="D534" s="191"/>
    </row>
    <row r="535" s="175" customFormat="1" ht="16.5" customHeight="1" spans="1:4">
      <c r="A535" s="195" t="s">
        <v>492</v>
      </c>
      <c r="B535" s="193">
        <v>2009</v>
      </c>
      <c r="C535" s="193">
        <v>367</v>
      </c>
      <c r="D535" s="191">
        <f t="shared" ref="D535:D581" si="13">C535/B535*100</f>
        <v>18.2677949228472</v>
      </c>
    </row>
    <row r="536" s="175" customFormat="1" ht="16.5" customHeight="1" spans="1:4">
      <c r="A536" s="195" t="s">
        <v>493</v>
      </c>
      <c r="B536" s="193">
        <v>1610</v>
      </c>
      <c r="C536" s="193">
        <v>1576</v>
      </c>
      <c r="D536" s="191">
        <f t="shared" si="13"/>
        <v>97.888198757764</v>
      </c>
    </row>
    <row r="537" s="175" customFormat="1" ht="16.5" customHeight="1" spans="1:4">
      <c r="A537" s="195" t="s">
        <v>494</v>
      </c>
      <c r="B537" s="193"/>
      <c r="C537" s="193"/>
      <c r="D537" s="191" t="e">
        <f t="shared" si="13"/>
        <v>#DIV/0!</v>
      </c>
    </row>
    <row r="538" s="175" customFormat="1" ht="16.5" customHeight="1" spans="1:4">
      <c r="A538" s="195" t="s">
        <v>495</v>
      </c>
      <c r="B538" s="193">
        <v>227</v>
      </c>
      <c r="C538" s="193">
        <v>15</v>
      </c>
      <c r="D538" s="191">
        <f t="shared" si="13"/>
        <v>6.6079295154185</v>
      </c>
    </row>
    <row r="539" s="175" customFormat="1" ht="16.5" customHeight="1" spans="1:4">
      <c r="A539" s="195" t="s">
        <v>496</v>
      </c>
      <c r="B539" s="193">
        <v>80</v>
      </c>
      <c r="C539" s="193"/>
      <c r="D539" s="191">
        <f t="shared" si="13"/>
        <v>0</v>
      </c>
    </row>
    <row r="540" s="175" customFormat="1" ht="16.5" customHeight="1" spans="1:4">
      <c r="A540" s="195" t="s">
        <v>497</v>
      </c>
      <c r="B540" s="193"/>
      <c r="C540" s="193"/>
      <c r="D540" s="191" t="e">
        <f t="shared" si="13"/>
        <v>#DIV/0!</v>
      </c>
    </row>
    <row r="541" s="175" customFormat="1" ht="16.5" customHeight="1" spans="1:4">
      <c r="A541" s="195" t="s">
        <v>498</v>
      </c>
      <c r="B541" s="193"/>
      <c r="C541" s="193">
        <v>41</v>
      </c>
      <c r="D541" s="191" t="e">
        <f t="shared" si="13"/>
        <v>#DIV/0!</v>
      </c>
    </row>
    <row r="542" s="175" customFormat="1" ht="16.5" customHeight="1" spans="1:4">
      <c r="A542" s="195" t="s">
        <v>706</v>
      </c>
      <c r="B542" s="193">
        <v>10</v>
      </c>
      <c r="C542" s="193">
        <v>66</v>
      </c>
      <c r="D542" s="191">
        <f t="shared" si="13"/>
        <v>660</v>
      </c>
    </row>
    <row r="543" s="175" customFormat="1" ht="16.5" customHeight="1" spans="1:4">
      <c r="A543" s="195" t="s">
        <v>500</v>
      </c>
      <c r="B543" s="193"/>
      <c r="C543" s="193"/>
      <c r="D543" s="191" t="e">
        <f t="shared" si="13"/>
        <v>#DIV/0!</v>
      </c>
    </row>
    <row r="544" s="175" customFormat="1" ht="16.5" customHeight="1" spans="1:4">
      <c r="A544" s="195" t="s">
        <v>501</v>
      </c>
      <c r="B544" s="193"/>
      <c r="C544" s="193"/>
      <c r="D544" s="191" t="e">
        <f t="shared" si="13"/>
        <v>#DIV/0!</v>
      </c>
    </row>
    <row r="545" s="175" customFormat="1" ht="16.5" customHeight="1" spans="1:4">
      <c r="A545" s="195" t="s">
        <v>502</v>
      </c>
      <c r="B545" s="193">
        <v>5536</v>
      </c>
      <c r="C545" s="193">
        <v>5847</v>
      </c>
      <c r="D545" s="191">
        <f t="shared" si="13"/>
        <v>105.617774566474</v>
      </c>
    </row>
    <row r="546" s="175" customFormat="1" ht="16.5" customHeight="1" spans="1:4">
      <c r="A546" s="192" t="s">
        <v>503</v>
      </c>
      <c r="B546" s="193">
        <v>13985</v>
      </c>
      <c r="C546" s="193">
        <v>19493</v>
      </c>
      <c r="D546" s="191">
        <f t="shared" si="13"/>
        <v>139.385055416518</v>
      </c>
    </row>
    <row r="547" s="175" customFormat="1" ht="16.5" customHeight="1" spans="1:4">
      <c r="A547" s="195" t="s">
        <v>67</v>
      </c>
      <c r="B547" s="193">
        <v>939</v>
      </c>
      <c r="C547" s="193">
        <v>2239</v>
      </c>
      <c r="D547" s="191">
        <f t="shared" si="13"/>
        <v>238.445154419595</v>
      </c>
    </row>
    <row r="548" s="175" customFormat="1" ht="16.5" customHeight="1" spans="1:4">
      <c r="A548" s="195" t="s">
        <v>504</v>
      </c>
      <c r="B548" s="193"/>
      <c r="C548" s="193">
        <v>50</v>
      </c>
      <c r="D548" s="191" t="e">
        <f t="shared" si="13"/>
        <v>#DIV/0!</v>
      </c>
    </row>
    <row r="549" s="175" customFormat="1" ht="16.5" customHeight="1" spans="1:4">
      <c r="A549" s="195" t="s">
        <v>505</v>
      </c>
      <c r="B549" s="193">
        <v>5100</v>
      </c>
      <c r="C549" s="193">
        <v>2694</v>
      </c>
      <c r="D549" s="191">
        <f t="shared" si="13"/>
        <v>52.8235294117647</v>
      </c>
    </row>
    <row r="550" s="175" customFormat="1" ht="16.5" customHeight="1" spans="1:4">
      <c r="A550" s="195" t="s">
        <v>506</v>
      </c>
      <c r="B550" s="193">
        <v>1393</v>
      </c>
      <c r="C550" s="193">
        <v>1590</v>
      </c>
      <c r="D550" s="191">
        <f t="shared" si="13"/>
        <v>114.142139267767</v>
      </c>
    </row>
    <row r="551" s="175" customFormat="1" ht="16.5" customHeight="1" spans="1:4">
      <c r="A551" s="195" t="s">
        <v>507</v>
      </c>
      <c r="B551" s="193"/>
      <c r="C551" s="193">
        <v>130</v>
      </c>
      <c r="D551" s="191" t="e">
        <f t="shared" si="13"/>
        <v>#DIV/0!</v>
      </c>
    </row>
    <row r="552" s="175" customFormat="1" ht="16.5" customHeight="1" spans="1:4">
      <c r="A552" s="195" t="s">
        <v>508</v>
      </c>
      <c r="B552" s="193">
        <v>294</v>
      </c>
      <c r="C552" s="193">
        <v>131</v>
      </c>
      <c r="D552" s="191">
        <f t="shared" si="13"/>
        <v>44.5578231292517</v>
      </c>
    </row>
    <row r="553" s="175" customFormat="1" ht="16.5" customHeight="1" spans="1:4">
      <c r="A553" s="195" t="s">
        <v>509</v>
      </c>
      <c r="B553" s="193">
        <v>43</v>
      </c>
      <c r="C553" s="193">
        <v>30</v>
      </c>
      <c r="D553" s="191">
        <f t="shared" si="13"/>
        <v>69.7674418604651</v>
      </c>
    </row>
    <row r="554" s="175" customFormat="1" ht="16.5" customHeight="1" spans="1:4">
      <c r="A554" s="195" t="s">
        <v>511</v>
      </c>
      <c r="B554" s="193"/>
      <c r="C554" s="193">
        <v>200</v>
      </c>
      <c r="D554" s="191" t="e">
        <f t="shared" si="13"/>
        <v>#DIV/0!</v>
      </c>
    </row>
    <row r="555" s="175" customFormat="1" ht="16.5" customHeight="1" spans="1:4">
      <c r="A555" s="195" t="s">
        <v>707</v>
      </c>
      <c r="B555" s="193">
        <v>5</v>
      </c>
      <c r="C555" s="193"/>
      <c r="D555" s="191">
        <f t="shared" si="13"/>
        <v>0</v>
      </c>
    </row>
    <row r="556" s="175" customFormat="1" ht="16.5" customHeight="1" spans="1:4">
      <c r="A556" s="195" t="s">
        <v>512</v>
      </c>
      <c r="B556" s="193">
        <v>280</v>
      </c>
      <c r="C556" s="193">
        <v>240</v>
      </c>
      <c r="D556" s="191">
        <f t="shared" si="13"/>
        <v>85.7142857142857</v>
      </c>
    </row>
    <row r="557" s="175" customFormat="1" ht="16.5" customHeight="1" spans="1:4">
      <c r="A557" s="195" t="s">
        <v>513</v>
      </c>
      <c r="B557" s="193"/>
      <c r="C557" s="193">
        <v>50</v>
      </c>
      <c r="D557" s="191" t="e">
        <f t="shared" si="13"/>
        <v>#DIV/0!</v>
      </c>
    </row>
    <row r="558" s="175" customFormat="1" ht="16.5" customHeight="1" spans="1:4">
      <c r="A558" s="195" t="s">
        <v>514</v>
      </c>
      <c r="B558" s="193">
        <v>1251</v>
      </c>
      <c r="C558" s="193">
        <v>6073</v>
      </c>
      <c r="D558" s="191">
        <f t="shared" si="13"/>
        <v>485.451638689049</v>
      </c>
    </row>
    <row r="559" s="175" customFormat="1" ht="16.5" customHeight="1" spans="1:4">
      <c r="A559" s="195" t="s">
        <v>515</v>
      </c>
      <c r="B559" s="193"/>
      <c r="C559" s="193">
        <v>635</v>
      </c>
      <c r="D559" s="191" t="e">
        <f t="shared" si="13"/>
        <v>#DIV/0!</v>
      </c>
    </row>
    <row r="560" s="175" customFormat="1" ht="16.5" customHeight="1" spans="1:4">
      <c r="A560" s="196" t="s">
        <v>516</v>
      </c>
      <c r="B560" s="193"/>
      <c r="C560" s="193">
        <v>46</v>
      </c>
      <c r="D560" s="191" t="e">
        <f t="shared" si="13"/>
        <v>#DIV/0!</v>
      </c>
    </row>
    <row r="561" s="175" customFormat="1" ht="16.5" customHeight="1" spans="1:4">
      <c r="A561" s="195" t="s">
        <v>517</v>
      </c>
      <c r="B561" s="193">
        <v>214</v>
      </c>
      <c r="C561" s="193">
        <v>2607</v>
      </c>
      <c r="D561" s="191">
        <f t="shared" si="13"/>
        <v>1218.22429906542</v>
      </c>
    </row>
    <row r="562" s="175" customFormat="1" ht="16.5" customHeight="1" spans="1:4">
      <c r="A562" s="195" t="s">
        <v>518</v>
      </c>
      <c r="B562" s="193">
        <v>4466</v>
      </c>
      <c r="C562" s="193">
        <v>2778</v>
      </c>
      <c r="D562" s="191">
        <f t="shared" si="13"/>
        <v>62.2033139274519</v>
      </c>
    </row>
    <row r="563" s="175" customFormat="1" ht="16.5" customHeight="1" spans="1:4">
      <c r="A563" s="192" t="s">
        <v>519</v>
      </c>
      <c r="B563" s="193">
        <v>39630</v>
      </c>
      <c r="C563" s="193">
        <v>32487</v>
      </c>
      <c r="D563" s="191">
        <f t="shared" si="13"/>
        <v>81.9757759273278</v>
      </c>
    </row>
    <row r="564" s="175" customFormat="1" ht="16.5" customHeight="1" spans="1:4">
      <c r="A564" s="195" t="s">
        <v>67</v>
      </c>
      <c r="B564" s="193">
        <v>268</v>
      </c>
      <c r="C564" s="193">
        <v>219</v>
      </c>
      <c r="D564" s="191">
        <f t="shared" si="13"/>
        <v>81.7164179104478</v>
      </c>
    </row>
    <row r="565" s="175" customFormat="1" ht="16.5" customHeight="1" spans="1:4">
      <c r="A565" s="195" t="s">
        <v>68</v>
      </c>
      <c r="B565" s="193"/>
      <c r="C565" s="193">
        <v>530</v>
      </c>
      <c r="D565" s="191" t="e">
        <f t="shared" si="13"/>
        <v>#DIV/0!</v>
      </c>
    </row>
    <row r="566" s="175" customFormat="1" ht="16.5" customHeight="1" spans="1:4">
      <c r="A566" s="195" t="s">
        <v>520</v>
      </c>
      <c r="B566" s="193">
        <v>23812</v>
      </c>
      <c r="C566" s="193">
        <v>12520</v>
      </c>
      <c r="D566" s="191">
        <f t="shared" si="13"/>
        <v>52.5785318326894</v>
      </c>
    </row>
    <row r="567" s="175" customFormat="1" ht="16.5" customHeight="1" spans="1:4">
      <c r="A567" s="195" t="s">
        <v>521</v>
      </c>
      <c r="B567" s="193">
        <v>3249</v>
      </c>
      <c r="C567" s="193">
        <v>8386</v>
      </c>
      <c r="D567" s="191">
        <f t="shared" si="13"/>
        <v>258.110187750077</v>
      </c>
    </row>
    <row r="568" s="175" customFormat="1" ht="16.5" customHeight="1" spans="1:4">
      <c r="A568" s="195" t="s">
        <v>522</v>
      </c>
      <c r="B568" s="193"/>
      <c r="C568" s="193"/>
      <c r="D568" s="191" t="e">
        <f t="shared" si="13"/>
        <v>#DIV/0!</v>
      </c>
    </row>
    <row r="569" s="175" customFormat="1" ht="16.5" customHeight="1" spans="1:4">
      <c r="A569" s="195" t="s">
        <v>523</v>
      </c>
      <c r="B569" s="193">
        <v>80</v>
      </c>
      <c r="C569" s="193"/>
      <c r="D569" s="191">
        <f t="shared" si="13"/>
        <v>0</v>
      </c>
    </row>
    <row r="570" s="175" customFormat="1" ht="16.5" customHeight="1" spans="1:4">
      <c r="A570" s="195" t="s">
        <v>524</v>
      </c>
      <c r="B570" s="193">
        <v>12221</v>
      </c>
      <c r="C570" s="193">
        <v>10832</v>
      </c>
      <c r="D570" s="191">
        <f t="shared" si="13"/>
        <v>88.6343179772523</v>
      </c>
    </row>
    <row r="571" s="175" customFormat="1" ht="16.5" customHeight="1" spans="1:4">
      <c r="A571" s="192" t="s">
        <v>525</v>
      </c>
      <c r="B571" s="193"/>
      <c r="C571" s="193">
        <v>213</v>
      </c>
      <c r="D571" s="191" t="e">
        <f t="shared" si="13"/>
        <v>#DIV/0!</v>
      </c>
    </row>
    <row r="572" s="175" customFormat="1" ht="16.5" customHeight="1" spans="1:4">
      <c r="A572" s="195" t="s">
        <v>254</v>
      </c>
      <c r="B572" s="193"/>
      <c r="C572" s="193">
        <v>176</v>
      </c>
      <c r="D572" s="191" t="e">
        <f t="shared" si="13"/>
        <v>#DIV/0!</v>
      </c>
    </row>
    <row r="573" s="175" customFormat="1" ht="16.5" customHeight="1" spans="1:4">
      <c r="A573" s="195" t="s">
        <v>526</v>
      </c>
      <c r="B573" s="193"/>
      <c r="C573" s="193"/>
      <c r="D573" s="191" t="e">
        <f t="shared" si="13"/>
        <v>#DIV/0!</v>
      </c>
    </row>
    <row r="574" s="175" customFormat="1" ht="16.5" customHeight="1" spans="1:4">
      <c r="A574" s="195" t="s">
        <v>527</v>
      </c>
      <c r="B574" s="193"/>
      <c r="C574" s="193"/>
      <c r="D574" s="191" t="e">
        <f t="shared" si="13"/>
        <v>#DIV/0!</v>
      </c>
    </row>
    <row r="575" s="175" customFormat="1" ht="16.5" customHeight="1" spans="1:4">
      <c r="A575" s="195" t="s">
        <v>528</v>
      </c>
      <c r="B575" s="193"/>
      <c r="C575" s="193">
        <v>37</v>
      </c>
      <c r="D575" s="191" t="e">
        <f t="shared" si="13"/>
        <v>#DIV/0!</v>
      </c>
    </row>
    <row r="576" s="175" customFormat="1" ht="16.5" customHeight="1" spans="1:4">
      <c r="A576" s="192" t="s">
        <v>529</v>
      </c>
      <c r="B576" s="193">
        <v>15927</v>
      </c>
      <c r="C576" s="193">
        <v>14316</v>
      </c>
      <c r="D576" s="191">
        <f t="shared" si="13"/>
        <v>89.8851007722735</v>
      </c>
    </row>
    <row r="577" s="175" customFormat="1" ht="16.5" customHeight="1" spans="1:4">
      <c r="A577" s="195" t="s">
        <v>530</v>
      </c>
      <c r="B577" s="193">
        <v>408</v>
      </c>
      <c r="C577" s="193">
        <v>60</v>
      </c>
      <c r="D577" s="191">
        <f t="shared" si="13"/>
        <v>14.7058823529412</v>
      </c>
    </row>
    <row r="578" s="175" customFormat="1" ht="16.5" customHeight="1" spans="1:4">
      <c r="A578" s="195" t="s">
        <v>531</v>
      </c>
      <c r="B578" s="193">
        <v>13109</v>
      </c>
      <c r="C578" s="193">
        <v>11200</v>
      </c>
      <c r="D578" s="191">
        <f t="shared" si="13"/>
        <v>85.4374856968495</v>
      </c>
    </row>
    <row r="579" s="175" customFormat="1" ht="16.5" customHeight="1" spans="1:4">
      <c r="A579" s="195" t="s">
        <v>532</v>
      </c>
      <c r="B579" s="193">
        <v>790</v>
      </c>
      <c r="C579" s="193">
        <v>650</v>
      </c>
      <c r="D579" s="191">
        <f t="shared" si="13"/>
        <v>82.2784810126582</v>
      </c>
    </row>
    <row r="580" s="175" customFormat="1" ht="16.5" customHeight="1" spans="1:4">
      <c r="A580" s="195" t="s">
        <v>708</v>
      </c>
      <c r="B580" s="193">
        <v>1615</v>
      </c>
      <c r="C580" s="193"/>
      <c r="D580" s="191">
        <f t="shared" si="13"/>
        <v>0</v>
      </c>
    </row>
    <row r="581" s="175" customFormat="1" ht="16.5" customHeight="1" spans="1:4">
      <c r="A581" s="195" t="s">
        <v>534</v>
      </c>
      <c r="B581" s="193">
        <v>5</v>
      </c>
      <c r="C581" s="193">
        <v>2406</v>
      </c>
      <c r="D581" s="191">
        <f t="shared" si="13"/>
        <v>48120</v>
      </c>
    </row>
    <row r="582" s="175" customFormat="1" ht="16.5" customHeight="1" spans="1:4">
      <c r="A582" s="192" t="s">
        <v>535</v>
      </c>
      <c r="B582" s="193">
        <v>5276</v>
      </c>
      <c r="C582" s="193">
        <v>3896</v>
      </c>
      <c r="D582" s="191">
        <f t="shared" ref="D581:D645" si="14">C582/B582*100</f>
        <v>73.8438210765732</v>
      </c>
    </row>
    <row r="583" s="175" customFormat="1" ht="16.5" customHeight="1" spans="1:4">
      <c r="A583" s="195" t="s">
        <v>536</v>
      </c>
      <c r="B583" s="193"/>
      <c r="C583" s="193"/>
      <c r="D583" s="191" t="e">
        <f t="shared" si="14"/>
        <v>#DIV/0!</v>
      </c>
    </row>
    <row r="584" s="175" customFormat="1" ht="16.5" customHeight="1" spans="1:4">
      <c r="A584" s="195" t="s">
        <v>537</v>
      </c>
      <c r="B584" s="193"/>
      <c r="C584" s="193">
        <v>173</v>
      </c>
      <c r="D584" s="191" t="e">
        <f t="shared" si="14"/>
        <v>#DIV/0!</v>
      </c>
    </row>
    <row r="585" s="175" customFormat="1" ht="16.5" customHeight="1" spans="1:4">
      <c r="A585" s="195" t="s">
        <v>538</v>
      </c>
      <c r="B585" s="193">
        <v>4460</v>
      </c>
      <c r="C585" s="193">
        <v>3406</v>
      </c>
      <c r="D585" s="191">
        <f t="shared" si="14"/>
        <v>76.3677130044843</v>
      </c>
    </row>
    <row r="586" spans="1:4">
      <c r="A586" s="195" t="s">
        <v>539</v>
      </c>
      <c r="B586" s="193">
        <v>816</v>
      </c>
      <c r="C586" s="193">
        <v>263</v>
      </c>
      <c r="D586" s="191">
        <f t="shared" si="14"/>
        <v>32.2303921568627</v>
      </c>
    </row>
    <row r="587" spans="1:4">
      <c r="A587" s="195" t="s">
        <v>540</v>
      </c>
      <c r="B587" s="193"/>
      <c r="C587" s="193">
        <v>54</v>
      </c>
      <c r="D587" s="191" t="e">
        <f t="shared" si="14"/>
        <v>#DIV/0!</v>
      </c>
    </row>
    <row r="588" spans="1:4">
      <c r="A588" s="192" t="s">
        <v>541</v>
      </c>
      <c r="B588" s="193">
        <v>2611</v>
      </c>
      <c r="C588" s="193"/>
      <c r="D588" s="191">
        <f t="shared" si="14"/>
        <v>0</v>
      </c>
    </row>
    <row r="589" spans="1:4">
      <c r="A589" s="195" t="s">
        <v>542</v>
      </c>
      <c r="B589" s="193">
        <v>2611</v>
      </c>
      <c r="C589" s="193"/>
      <c r="D589" s="191">
        <f t="shared" si="14"/>
        <v>0</v>
      </c>
    </row>
    <row r="590" spans="1:4">
      <c r="A590" s="192" t="s">
        <v>543</v>
      </c>
      <c r="B590" s="193">
        <v>699</v>
      </c>
      <c r="C590" s="193">
        <v>440</v>
      </c>
      <c r="D590" s="191">
        <f t="shared" si="14"/>
        <v>62.9470672389127</v>
      </c>
    </row>
    <row r="591" spans="1:4">
      <c r="A591" s="195" t="s">
        <v>544</v>
      </c>
      <c r="B591" s="193">
        <v>699</v>
      </c>
      <c r="C591" s="193">
        <v>440</v>
      </c>
      <c r="D591" s="191">
        <f t="shared" si="14"/>
        <v>62.9470672389127</v>
      </c>
    </row>
    <row r="592" spans="1:4">
      <c r="A592" s="192" t="s">
        <v>545</v>
      </c>
      <c r="B592" s="193">
        <v>23400</v>
      </c>
      <c r="C592" s="193">
        <v>24165</v>
      </c>
      <c r="D592" s="191">
        <f t="shared" si="14"/>
        <v>103.269230769231</v>
      </c>
    </row>
    <row r="593" spans="1:4">
      <c r="A593" s="192" t="s">
        <v>546</v>
      </c>
      <c r="B593" s="193">
        <v>23222</v>
      </c>
      <c r="C593" s="193">
        <v>20767</v>
      </c>
      <c r="D593" s="191">
        <f t="shared" si="14"/>
        <v>89.4281284988373</v>
      </c>
    </row>
    <row r="594" spans="1:4">
      <c r="A594" s="195" t="s">
        <v>67</v>
      </c>
      <c r="B594" s="193">
        <v>573</v>
      </c>
      <c r="C594" s="193">
        <v>237</v>
      </c>
      <c r="D594" s="191">
        <f t="shared" si="14"/>
        <v>41.3612565445026</v>
      </c>
    </row>
    <row r="595" spans="1:4">
      <c r="A595" s="196" t="s">
        <v>68</v>
      </c>
      <c r="B595" s="193">
        <v>10</v>
      </c>
      <c r="C595" s="193">
        <v>40</v>
      </c>
      <c r="D595" s="191">
        <f t="shared" si="14"/>
        <v>400</v>
      </c>
    </row>
    <row r="596" spans="1:4">
      <c r="A596" s="195" t="s">
        <v>547</v>
      </c>
      <c r="B596" s="193">
        <v>3214</v>
      </c>
      <c r="C596" s="193">
        <v>9193</v>
      </c>
      <c r="D596" s="191">
        <f t="shared" si="14"/>
        <v>286.029869321718</v>
      </c>
    </row>
    <row r="597" spans="1:4">
      <c r="A597" s="195" t="s">
        <v>548</v>
      </c>
      <c r="B597" s="193">
        <v>8674</v>
      </c>
      <c r="C597" s="193">
        <v>3895</v>
      </c>
      <c r="D597" s="191">
        <f t="shared" si="14"/>
        <v>44.9043117362232</v>
      </c>
    </row>
    <row r="598" spans="1:4">
      <c r="A598" s="195" t="s">
        <v>549</v>
      </c>
      <c r="B598" s="193"/>
      <c r="C598" s="193">
        <v>44</v>
      </c>
      <c r="D598" s="191" t="e">
        <f t="shared" si="14"/>
        <v>#DIV/0!</v>
      </c>
    </row>
    <row r="599" spans="1:4">
      <c r="A599" s="195" t="s">
        <v>550</v>
      </c>
      <c r="B599" s="193">
        <v>2620</v>
      </c>
      <c r="C599" s="193">
        <v>2576</v>
      </c>
      <c r="D599" s="191">
        <f t="shared" si="14"/>
        <v>98.3206106870229</v>
      </c>
    </row>
    <row r="600" spans="1:4">
      <c r="A600" s="195" t="s">
        <v>551</v>
      </c>
      <c r="B600" s="193"/>
      <c r="C600" s="193"/>
      <c r="D600" s="191" t="e">
        <f t="shared" si="14"/>
        <v>#DIV/0!</v>
      </c>
    </row>
    <row r="601" spans="1:4">
      <c r="A601" s="195" t="s">
        <v>552</v>
      </c>
      <c r="B601" s="193">
        <v>399</v>
      </c>
      <c r="C601" s="193">
        <v>154</v>
      </c>
      <c r="D601" s="191">
        <f t="shared" si="14"/>
        <v>38.5964912280702</v>
      </c>
    </row>
    <row r="602" spans="1:4">
      <c r="A602" s="195" t="s">
        <v>709</v>
      </c>
      <c r="B602" s="193">
        <v>5</v>
      </c>
      <c r="C602" s="193"/>
      <c r="D602" s="191">
        <f t="shared" si="14"/>
        <v>0</v>
      </c>
    </row>
    <row r="603" spans="1:4">
      <c r="A603" s="196" t="s">
        <v>553</v>
      </c>
      <c r="B603" s="193"/>
      <c r="C603" s="193"/>
      <c r="D603" s="191" t="e">
        <f t="shared" si="14"/>
        <v>#DIV/0!</v>
      </c>
    </row>
    <row r="604" spans="1:4">
      <c r="A604" s="195" t="s">
        <v>555</v>
      </c>
      <c r="B604" s="193">
        <v>7727</v>
      </c>
      <c r="C604" s="193">
        <v>4628</v>
      </c>
      <c r="D604" s="191">
        <f t="shared" si="14"/>
        <v>59.8938786074803</v>
      </c>
    </row>
    <row r="605" spans="1:4">
      <c r="A605" s="192" t="s">
        <v>556</v>
      </c>
      <c r="B605" s="193">
        <v>55</v>
      </c>
      <c r="C605" s="193">
        <v>3147</v>
      </c>
      <c r="D605" s="191">
        <f t="shared" si="14"/>
        <v>5721.81818181818</v>
      </c>
    </row>
    <row r="606" spans="1:4">
      <c r="A606" s="195" t="s">
        <v>557</v>
      </c>
      <c r="B606" s="193"/>
      <c r="C606" s="193">
        <v>505</v>
      </c>
      <c r="D606" s="191" t="e">
        <f t="shared" si="14"/>
        <v>#DIV/0!</v>
      </c>
    </row>
    <row r="607" spans="1:4">
      <c r="A607" s="195" t="s">
        <v>558</v>
      </c>
      <c r="B607" s="193"/>
      <c r="C607" s="193">
        <v>1247</v>
      </c>
      <c r="D607" s="191" t="e">
        <f t="shared" si="14"/>
        <v>#DIV/0!</v>
      </c>
    </row>
    <row r="608" spans="1:4">
      <c r="A608" s="195" t="s">
        <v>559</v>
      </c>
      <c r="B608" s="193"/>
      <c r="C608" s="193">
        <v>196</v>
      </c>
      <c r="D608" s="191" t="e">
        <f t="shared" si="14"/>
        <v>#DIV/0!</v>
      </c>
    </row>
    <row r="609" spans="1:4">
      <c r="A609" s="195" t="s">
        <v>560</v>
      </c>
      <c r="B609" s="193">
        <v>55</v>
      </c>
      <c r="C609" s="193">
        <v>1199</v>
      </c>
      <c r="D609" s="191">
        <f t="shared" si="14"/>
        <v>2180</v>
      </c>
    </row>
    <row r="610" spans="1:4">
      <c r="A610" s="197" t="s">
        <v>561</v>
      </c>
      <c r="B610" s="193">
        <v>40</v>
      </c>
      <c r="C610" s="193">
        <v>251</v>
      </c>
      <c r="D610" s="191">
        <f t="shared" si="14"/>
        <v>627.5</v>
      </c>
    </row>
    <row r="611" spans="1:4">
      <c r="A611" s="196" t="s">
        <v>562</v>
      </c>
      <c r="B611" s="193">
        <v>40</v>
      </c>
      <c r="C611" s="193">
        <v>251</v>
      </c>
      <c r="D611" s="191">
        <f t="shared" si="14"/>
        <v>627.5</v>
      </c>
    </row>
    <row r="612" spans="1:4">
      <c r="A612" s="196" t="s">
        <v>563</v>
      </c>
      <c r="B612" s="193"/>
      <c r="C612" s="193"/>
      <c r="D612" s="191" t="e">
        <f t="shared" si="14"/>
        <v>#DIV/0!</v>
      </c>
    </row>
    <row r="613" spans="1:4">
      <c r="A613" s="196" t="s">
        <v>564</v>
      </c>
      <c r="B613" s="193"/>
      <c r="C613" s="193"/>
      <c r="D613" s="191" t="e">
        <f t="shared" si="14"/>
        <v>#DIV/0!</v>
      </c>
    </row>
    <row r="614" spans="1:4">
      <c r="A614" s="197" t="s">
        <v>710</v>
      </c>
      <c r="B614" s="193">
        <v>83</v>
      </c>
      <c r="C614" s="193"/>
      <c r="D614" s="191">
        <f t="shared" si="14"/>
        <v>0</v>
      </c>
    </row>
    <row r="615" spans="1:4">
      <c r="A615" s="196" t="s">
        <v>711</v>
      </c>
      <c r="B615" s="193">
        <v>83</v>
      </c>
      <c r="C615" s="193"/>
      <c r="D615" s="191">
        <f t="shared" si="14"/>
        <v>0</v>
      </c>
    </row>
    <row r="616" spans="1:4">
      <c r="A616" s="192" t="s">
        <v>712</v>
      </c>
      <c r="B616" s="193">
        <v>3817</v>
      </c>
      <c r="C616" s="193">
        <v>2232</v>
      </c>
      <c r="D616" s="191">
        <f t="shared" si="14"/>
        <v>58.4752423369138</v>
      </c>
    </row>
    <row r="617" spans="1:4">
      <c r="A617" s="192" t="s">
        <v>568</v>
      </c>
      <c r="B617" s="193">
        <v>139</v>
      </c>
      <c r="C617" s="193">
        <v>577</v>
      </c>
      <c r="D617" s="191">
        <f t="shared" si="14"/>
        <v>415.107913669065</v>
      </c>
    </row>
    <row r="618" spans="1:4">
      <c r="A618" s="195" t="s">
        <v>67</v>
      </c>
      <c r="B618" s="193">
        <v>39</v>
      </c>
      <c r="C618" s="193">
        <v>508</v>
      </c>
      <c r="D618" s="191">
        <f t="shared" si="14"/>
        <v>1302.5641025641</v>
      </c>
    </row>
    <row r="619" spans="1:4">
      <c r="A619" s="195" t="s">
        <v>569</v>
      </c>
      <c r="B619" s="193">
        <v>100</v>
      </c>
      <c r="C619" s="193">
        <v>69</v>
      </c>
      <c r="D619" s="191">
        <f t="shared" si="14"/>
        <v>69</v>
      </c>
    </row>
    <row r="620" spans="1:4">
      <c r="A620" s="192" t="s">
        <v>570</v>
      </c>
      <c r="B620" s="193">
        <v>1294</v>
      </c>
      <c r="C620" s="193">
        <v>1184</v>
      </c>
      <c r="D620" s="191">
        <f t="shared" si="14"/>
        <v>91.499227202473</v>
      </c>
    </row>
    <row r="621" spans="1:4">
      <c r="A621" s="195" t="s">
        <v>67</v>
      </c>
      <c r="B621" s="193">
        <v>916</v>
      </c>
      <c r="C621" s="193">
        <v>992</v>
      </c>
      <c r="D621" s="191">
        <f t="shared" si="14"/>
        <v>108.296943231441</v>
      </c>
    </row>
    <row r="622" spans="1:4">
      <c r="A622" s="195" t="s">
        <v>68</v>
      </c>
      <c r="B622" s="193"/>
      <c r="C622" s="193"/>
      <c r="D622" s="191" t="e">
        <f t="shared" si="14"/>
        <v>#DIV/0!</v>
      </c>
    </row>
    <row r="623" spans="1:4">
      <c r="A623" s="195" t="s">
        <v>571</v>
      </c>
      <c r="B623" s="193">
        <v>378</v>
      </c>
      <c r="C623" s="193">
        <v>192</v>
      </c>
      <c r="D623" s="191">
        <f t="shared" si="14"/>
        <v>50.7936507936508</v>
      </c>
    </row>
    <row r="624" spans="1:4">
      <c r="A624" s="192" t="s">
        <v>572</v>
      </c>
      <c r="B624" s="193">
        <v>32</v>
      </c>
      <c r="C624" s="193">
        <v>398</v>
      </c>
      <c r="D624" s="191">
        <f t="shared" si="14"/>
        <v>1243.75</v>
      </c>
    </row>
    <row r="625" spans="1:4">
      <c r="A625" s="195" t="s">
        <v>67</v>
      </c>
      <c r="B625" s="193">
        <v>32</v>
      </c>
      <c r="C625" s="193">
        <v>398</v>
      </c>
      <c r="D625" s="191">
        <f t="shared" si="14"/>
        <v>1243.75</v>
      </c>
    </row>
    <row r="626" ht="19.5" customHeight="1" spans="1:4">
      <c r="A626" s="195" t="s">
        <v>68</v>
      </c>
      <c r="B626" s="193"/>
      <c r="C626" s="193"/>
      <c r="D626" s="191" t="e">
        <f t="shared" si="14"/>
        <v>#DIV/0!</v>
      </c>
    </row>
    <row r="627" spans="1:4">
      <c r="A627" s="192" t="s">
        <v>573</v>
      </c>
      <c r="B627" s="193"/>
      <c r="C627" s="193">
        <v>20</v>
      </c>
      <c r="D627" s="191" t="e">
        <f t="shared" si="14"/>
        <v>#DIV/0!</v>
      </c>
    </row>
    <row r="628" spans="1:4">
      <c r="A628" s="195" t="s">
        <v>574</v>
      </c>
      <c r="B628" s="193"/>
      <c r="C628" s="193"/>
      <c r="D628" s="191" t="e">
        <f t="shared" si="14"/>
        <v>#DIV/0!</v>
      </c>
    </row>
    <row r="629" spans="1:4">
      <c r="A629" s="195" t="s">
        <v>575</v>
      </c>
      <c r="B629" s="193"/>
      <c r="C629" s="193">
        <v>20</v>
      </c>
      <c r="D629" s="191" t="e">
        <f t="shared" si="14"/>
        <v>#DIV/0!</v>
      </c>
    </row>
    <row r="630" spans="1:4">
      <c r="A630" s="192" t="s">
        <v>576</v>
      </c>
      <c r="B630" s="193"/>
      <c r="C630" s="193"/>
      <c r="D630" s="191" t="e">
        <f t="shared" si="14"/>
        <v>#DIV/0!</v>
      </c>
    </row>
    <row r="631" spans="1:4">
      <c r="A631" s="195" t="s">
        <v>67</v>
      </c>
      <c r="B631" s="193"/>
      <c r="C631" s="193"/>
      <c r="D631" s="191" t="e">
        <f t="shared" si="14"/>
        <v>#DIV/0!</v>
      </c>
    </row>
    <row r="632" spans="1:4">
      <c r="A632" s="195" t="s">
        <v>577</v>
      </c>
      <c r="B632" s="193"/>
      <c r="C632" s="193"/>
      <c r="D632" s="191" t="e">
        <f t="shared" si="14"/>
        <v>#DIV/0!</v>
      </c>
    </row>
    <row r="633" spans="1:4">
      <c r="A633" s="195" t="s">
        <v>578</v>
      </c>
      <c r="B633" s="193"/>
      <c r="C633" s="193"/>
      <c r="D633" s="191" t="e">
        <f t="shared" si="14"/>
        <v>#DIV/0!</v>
      </c>
    </row>
    <row r="634" spans="1:4">
      <c r="A634" s="192" t="s">
        <v>579</v>
      </c>
      <c r="B634" s="193">
        <v>560</v>
      </c>
      <c r="C634" s="193">
        <v>20</v>
      </c>
      <c r="D634" s="191">
        <f t="shared" si="14"/>
        <v>3.57142857142857</v>
      </c>
    </row>
    <row r="635" spans="1:4">
      <c r="A635" s="195" t="s">
        <v>580</v>
      </c>
      <c r="B635" s="193">
        <v>60</v>
      </c>
      <c r="C635" s="193">
        <v>20</v>
      </c>
      <c r="D635" s="191">
        <f t="shared" si="14"/>
        <v>33.3333333333333</v>
      </c>
    </row>
    <row r="636" ht="39.75" customHeight="1" spans="1:4">
      <c r="A636" s="195" t="s">
        <v>581</v>
      </c>
      <c r="B636" s="193">
        <v>500</v>
      </c>
      <c r="C636" s="193"/>
      <c r="D636" s="191">
        <f t="shared" si="14"/>
        <v>0</v>
      </c>
    </row>
    <row r="637" ht="36.75" customHeight="1" spans="1:4">
      <c r="A637" s="192" t="s">
        <v>582</v>
      </c>
      <c r="B637" s="193">
        <v>1792</v>
      </c>
      <c r="C637" s="193">
        <v>33</v>
      </c>
      <c r="D637" s="191">
        <f t="shared" si="14"/>
        <v>1.84151785714286</v>
      </c>
    </row>
    <row r="638" ht="34.5" customHeight="1" spans="1:4">
      <c r="A638" s="195" t="s">
        <v>583</v>
      </c>
      <c r="B638" s="193"/>
      <c r="C638" s="193"/>
      <c r="D638" s="191" t="e">
        <f t="shared" si="14"/>
        <v>#DIV/0!</v>
      </c>
    </row>
    <row r="639" ht="54.75" customHeight="1" spans="1:4">
      <c r="A639" s="195" t="s">
        <v>584</v>
      </c>
      <c r="B639" s="193">
        <v>1792</v>
      </c>
      <c r="C639" s="193">
        <v>33</v>
      </c>
      <c r="D639" s="191">
        <f t="shared" si="14"/>
        <v>1.84151785714286</v>
      </c>
    </row>
    <row r="640" ht="36.75" customHeight="1" spans="1:4">
      <c r="A640" s="192" t="s">
        <v>585</v>
      </c>
      <c r="B640" s="193">
        <v>3058</v>
      </c>
      <c r="C640" s="193">
        <v>1891</v>
      </c>
      <c r="D640" s="191">
        <f t="shared" si="14"/>
        <v>61.8378024852845</v>
      </c>
    </row>
    <row r="641" ht="36.75" customHeight="1" spans="1:4">
      <c r="A641" s="192" t="s">
        <v>586</v>
      </c>
      <c r="B641" s="193">
        <v>2678</v>
      </c>
      <c r="C641" s="193">
        <v>1780</v>
      </c>
      <c r="D641" s="191">
        <f t="shared" si="14"/>
        <v>66.4675130694548</v>
      </c>
    </row>
    <row r="642" ht="53.25" customHeight="1" spans="1:4">
      <c r="A642" s="195" t="s">
        <v>67</v>
      </c>
      <c r="B642" s="193">
        <v>325</v>
      </c>
      <c r="C642" s="193">
        <v>313</v>
      </c>
      <c r="D642" s="191">
        <f t="shared" si="14"/>
        <v>96.3076923076923</v>
      </c>
    </row>
    <row r="643" ht="51" customHeight="1" spans="1:4">
      <c r="A643" s="195" t="s">
        <v>68</v>
      </c>
      <c r="B643" s="193">
        <v>41</v>
      </c>
      <c r="C643" s="193">
        <v>35</v>
      </c>
      <c r="D643" s="191">
        <f t="shared" si="14"/>
        <v>85.3658536585366</v>
      </c>
    </row>
    <row r="644" ht="51" customHeight="1" spans="1:4">
      <c r="A644" s="195" t="s">
        <v>587</v>
      </c>
      <c r="B644" s="193">
        <v>39</v>
      </c>
      <c r="C644" s="193"/>
      <c r="D644" s="191">
        <f t="shared" si="14"/>
        <v>0</v>
      </c>
    </row>
    <row r="645" ht="36.75" customHeight="1" spans="1:4">
      <c r="A645" s="195" t="s">
        <v>588</v>
      </c>
      <c r="B645" s="193">
        <v>2273</v>
      </c>
      <c r="C645" s="193">
        <v>1432</v>
      </c>
      <c r="D645" s="191">
        <f t="shared" si="14"/>
        <v>63.0004399472063</v>
      </c>
    </row>
    <row r="646" ht="36.75" customHeight="1" spans="1:4">
      <c r="A646" s="192" t="s">
        <v>589</v>
      </c>
      <c r="B646" s="193"/>
      <c r="C646" s="193"/>
      <c r="D646" s="191" t="e">
        <f t="shared" ref="D646:D673" si="15">C646/B646*100</f>
        <v>#DIV/0!</v>
      </c>
    </row>
    <row r="647" ht="36.75" customHeight="1" spans="1:4">
      <c r="A647" s="195" t="s">
        <v>67</v>
      </c>
      <c r="B647" s="193"/>
      <c r="C647" s="193"/>
      <c r="D647" s="191" t="e">
        <f t="shared" si="15"/>
        <v>#DIV/0!</v>
      </c>
    </row>
    <row r="648" ht="24.75" customHeight="1" spans="1:4">
      <c r="A648" s="195" t="s">
        <v>590</v>
      </c>
      <c r="B648" s="193"/>
      <c r="C648" s="193"/>
      <c r="D648" s="191" t="e">
        <f t="shared" si="15"/>
        <v>#DIV/0!</v>
      </c>
    </row>
    <row r="649" ht="24.75" customHeight="1" spans="1:4">
      <c r="A649" s="192" t="s">
        <v>591</v>
      </c>
      <c r="B649" s="193">
        <v>170</v>
      </c>
      <c r="C649" s="193">
        <v>111</v>
      </c>
      <c r="D649" s="191">
        <f t="shared" si="15"/>
        <v>65.2941176470588</v>
      </c>
    </row>
    <row r="650" ht="24.75" customHeight="1" spans="1:4">
      <c r="A650" s="195" t="s">
        <v>592</v>
      </c>
      <c r="B650" s="193">
        <v>170</v>
      </c>
      <c r="C650" s="193">
        <v>111</v>
      </c>
      <c r="D650" s="191">
        <f t="shared" si="15"/>
        <v>65.2941176470588</v>
      </c>
    </row>
    <row r="651" ht="24.75" customHeight="1" spans="1:4">
      <c r="A651" s="195" t="s">
        <v>593</v>
      </c>
      <c r="B651" s="193">
        <v>210</v>
      </c>
      <c r="C651" s="193"/>
      <c r="D651" s="191">
        <f t="shared" si="15"/>
        <v>0</v>
      </c>
    </row>
    <row r="652" ht="24.75" customHeight="1" spans="1:4">
      <c r="A652" s="195" t="s">
        <v>594</v>
      </c>
      <c r="B652" s="193">
        <v>210</v>
      </c>
      <c r="C652" s="193"/>
      <c r="D652" s="191">
        <f t="shared" si="15"/>
        <v>0</v>
      </c>
    </row>
    <row r="653" ht="24.75" customHeight="1" spans="1:4">
      <c r="A653" s="197" t="s">
        <v>595</v>
      </c>
      <c r="B653" s="115">
        <v>2496</v>
      </c>
      <c r="C653" s="115">
        <v>229</v>
      </c>
      <c r="D653" s="191">
        <f t="shared" si="15"/>
        <v>9.17467948717949</v>
      </c>
    </row>
    <row r="654" ht="24.75" customHeight="1" spans="1:4">
      <c r="A654" s="197" t="s">
        <v>596</v>
      </c>
      <c r="B654" s="115">
        <v>40</v>
      </c>
      <c r="C654" s="115"/>
      <c r="D654" s="191">
        <f t="shared" si="15"/>
        <v>0</v>
      </c>
    </row>
    <row r="655" ht="24.75" customHeight="1" spans="1:4">
      <c r="A655" s="195" t="s">
        <v>597</v>
      </c>
      <c r="B655" s="115">
        <v>40</v>
      </c>
      <c r="C655" s="115"/>
      <c r="D655" s="191">
        <f t="shared" si="15"/>
        <v>0</v>
      </c>
    </row>
    <row r="656" ht="33" customHeight="1" spans="1:4">
      <c r="A656" s="197" t="s">
        <v>598</v>
      </c>
      <c r="B656" s="115">
        <v>2388</v>
      </c>
      <c r="C656" s="115">
        <v>124</v>
      </c>
      <c r="D656" s="191">
        <f t="shared" si="15"/>
        <v>5.19262981574539</v>
      </c>
    </row>
    <row r="657" ht="33" customHeight="1" spans="1:4">
      <c r="A657" s="195" t="s">
        <v>599</v>
      </c>
      <c r="B657" s="115">
        <v>40</v>
      </c>
      <c r="C657" s="115"/>
      <c r="D657" s="191">
        <f t="shared" si="15"/>
        <v>0</v>
      </c>
    </row>
    <row r="658" ht="33" customHeight="1" spans="1:4">
      <c r="A658" s="195" t="s">
        <v>600</v>
      </c>
      <c r="B658" s="115">
        <v>2000</v>
      </c>
      <c r="C658" s="115"/>
      <c r="D658" s="191">
        <f t="shared" si="15"/>
        <v>0</v>
      </c>
    </row>
    <row r="659" ht="36.75" customHeight="1" spans="1:4">
      <c r="A659" s="196" t="s">
        <v>601</v>
      </c>
      <c r="B659" s="115">
        <v>348</v>
      </c>
      <c r="C659" s="115">
        <v>124</v>
      </c>
      <c r="D659" s="191">
        <f t="shared" si="15"/>
        <v>35.632183908046</v>
      </c>
    </row>
    <row r="660" ht="24.75" customHeight="1" spans="1:4">
      <c r="A660" s="197" t="s">
        <v>602</v>
      </c>
      <c r="B660" s="115">
        <v>68</v>
      </c>
      <c r="C660" s="115">
        <v>105</v>
      </c>
      <c r="D660" s="191">
        <f t="shared" si="15"/>
        <v>154.411764705882</v>
      </c>
    </row>
    <row r="661" ht="24.75" customHeight="1" spans="1:4">
      <c r="A661" s="196" t="s">
        <v>603</v>
      </c>
      <c r="B661" s="115">
        <v>68</v>
      </c>
      <c r="C661" s="115">
        <v>105</v>
      </c>
      <c r="D661" s="191">
        <f t="shared" si="15"/>
        <v>154.411764705882</v>
      </c>
    </row>
    <row r="662" ht="24.75" customHeight="1" spans="1:4">
      <c r="A662" s="192" t="s">
        <v>604</v>
      </c>
      <c r="B662" s="115">
        <v>9045</v>
      </c>
      <c r="C662" s="115">
        <v>4096</v>
      </c>
      <c r="D662" s="191">
        <f t="shared" si="15"/>
        <v>45.2846876727474</v>
      </c>
    </row>
    <row r="663" spans="1:4">
      <c r="A663" s="192" t="s">
        <v>605</v>
      </c>
      <c r="B663" s="115">
        <v>8967</v>
      </c>
      <c r="C663" s="115">
        <v>3975</v>
      </c>
      <c r="D663" s="191">
        <f t="shared" si="15"/>
        <v>44.3292070926731</v>
      </c>
    </row>
    <row r="664" spans="1:4">
      <c r="A664" s="195" t="s">
        <v>67</v>
      </c>
      <c r="B664" s="115">
        <v>2033</v>
      </c>
      <c r="C664" s="115">
        <v>2470</v>
      </c>
      <c r="D664" s="191">
        <f t="shared" si="15"/>
        <v>121.495327102804</v>
      </c>
    </row>
    <row r="665" spans="1:4">
      <c r="A665" s="196" t="s">
        <v>68</v>
      </c>
      <c r="B665" s="115"/>
      <c r="C665" s="115">
        <v>150</v>
      </c>
      <c r="D665" s="191" t="e">
        <f t="shared" si="15"/>
        <v>#DIV/0!</v>
      </c>
    </row>
    <row r="666" spans="1:4">
      <c r="A666" s="196" t="s">
        <v>606</v>
      </c>
      <c r="B666" s="115"/>
      <c r="C666" s="115">
        <v>32</v>
      </c>
      <c r="D666" s="191" t="e">
        <f t="shared" si="15"/>
        <v>#DIV/0!</v>
      </c>
    </row>
    <row r="667" spans="1:4">
      <c r="A667" s="196" t="s">
        <v>607</v>
      </c>
      <c r="B667" s="115"/>
      <c r="C667" s="115">
        <v>15</v>
      </c>
      <c r="D667" s="191" t="e">
        <f t="shared" si="15"/>
        <v>#DIV/0!</v>
      </c>
    </row>
    <row r="668" spans="1:4">
      <c r="A668" s="196" t="s">
        <v>608</v>
      </c>
      <c r="B668" s="115">
        <v>2029</v>
      </c>
      <c r="C668" s="115">
        <v>355</v>
      </c>
      <c r="D668" s="191">
        <f t="shared" si="15"/>
        <v>17.4963035978314</v>
      </c>
    </row>
    <row r="669" spans="1:4">
      <c r="A669" s="196" t="s">
        <v>713</v>
      </c>
      <c r="B669" s="115"/>
      <c r="C669" s="115">
        <v>100</v>
      </c>
      <c r="D669" s="191" t="e">
        <f t="shared" si="15"/>
        <v>#DIV/0!</v>
      </c>
    </row>
    <row r="670" spans="1:4">
      <c r="A670" s="196" t="s">
        <v>609</v>
      </c>
      <c r="B670" s="115">
        <v>2439</v>
      </c>
      <c r="C670" s="115"/>
      <c r="D670" s="191">
        <f t="shared" si="15"/>
        <v>0</v>
      </c>
    </row>
    <row r="671" spans="1:4">
      <c r="A671" s="196" t="s">
        <v>714</v>
      </c>
      <c r="B671" s="115">
        <v>266</v>
      </c>
      <c r="C671" s="115"/>
      <c r="D671" s="191">
        <f t="shared" si="15"/>
        <v>0</v>
      </c>
    </row>
    <row r="672" spans="1:4">
      <c r="A672" s="196" t="s">
        <v>611</v>
      </c>
      <c r="B672" s="115"/>
      <c r="C672" s="115">
        <v>26</v>
      </c>
      <c r="D672" s="191" t="e">
        <f t="shared" si="15"/>
        <v>#DIV/0!</v>
      </c>
    </row>
    <row r="673" spans="1:4">
      <c r="A673" s="196" t="s">
        <v>612</v>
      </c>
      <c r="B673" s="115"/>
      <c r="C673" s="115">
        <v>57</v>
      </c>
      <c r="D673" s="191" t="e">
        <f t="shared" si="15"/>
        <v>#DIV/0!</v>
      </c>
    </row>
    <row r="674" spans="1:4">
      <c r="A674" s="196" t="s">
        <v>613</v>
      </c>
      <c r="B674" s="115"/>
      <c r="C674" s="115"/>
      <c r="D674" s="191" t="e">
        <f t="shared" ref="D672:D710" si="16">C674/B674*100</f>
        <v>#DIV/0!</v>
      </c>
    </row>
    <row r="675" spans="1:4">
      <c r="A675" s="196" t="s">
        <v>614</v>
      </c>
      <c r="B675" s="115">
        <v>2200</v>
      </c>
      <c r="C675" s="115">
        <v>770</v>
      </c>
      <c r="D675" s="191">
        <f t="shared" si="16"/>
        <v>35</v>
      </c>
    </row>
    <row r="676" spans="1:4">
      <c r="A676" s="192" t="s">
        <v>615</v>
      </c>
      <c r="B676" s="115">
        <v>78</v>
      </c>
      <c r="C676" s="115">
        <v>121</v>
      </c>
      <c r="D676" s="191">
        <f t="shared" si="16"/>
        <v>155.128205128205</v>
      </c>
    </row>
    <row r="677" spans="1:4">
      <c r="A677" s="196" t="s">
        <v>68</v>
      </c>
      <c r="B677" s="115"/>
      <c r="C677" s="115"/>
      <c r="D677" s="191" t="e">
        <f t="shared" si="16"/>
        <v>#DIV/0!</v>
      </c>
    </row>
    <row r="678" spans="1:4">
      <c r="A678" s="195" t="s">
        <v>616</v>
      </c>
      <c r="B678" s="115"/>
      <c r="C678" s="115">
        <v>10</v>
      </c>
      <c r="D678" s="191" t="e">
        <f t="shared" si="16"/>
        <v>#DIV/0!</v>
      </c>
    </row>
    <row r="679" spans="1:4">
      <c r="A679" s="195" t="s">
        <v>617</v>
      </c>
      <c r="B679" s="115"/>
      <c r="C679" s="115">
        <v>35</v>
      </c>
      <c r="D679" s="191" t="e">
        <f t="shared" si="16"/>
        <v>#DIV/0!</v>
      </c>
    </row>
    <row r="680" spans="1:4">
      <c r="A680" s="195" t="s">
        <v>618</v>
      </c>
      <c r="B680" s="115">
        <v>78</v>
      </c>
      <c r="C680" s="115">
        <v>76</v>
      </c>
      <c r="D680" s="191">
        <f t="shared" si="16"/>
        <v>97.4358974358974</v>
      </c>
    </row>
    <row r="681" spans="1:4">
      <c r="A681" s="192" t="s">
        <v>619</v>
      </c>
      <c r="B681" s="115">
        <v>7673</v>
      </c>
      <c r="C681" s="115">
        <v>8925</v>
      </c>
      <c r="D681" s="191">
        <f t="shared" si="16"/>
        <v>116.316955558452</v>
      </c>
    </row>
    <row r="682" spans="1:4">
      <c r="A682" s="192" t="s">
        <v>620</v>
      </c>
      <c r="B682" s="115">
        <v>7673</v>
      </c>
      <c r="C682" s="115">
        <v>8925</v>
      </c>
      <c r="D682" s="191">
        <f t="shared" si="16"/>
        <v>116.316955558452</v>
      </c>
    </row>
    <row r="683" spans="1:4">
      <c r="A683" s="195" t="s">
        <v>621</v>
      </c>
      <c r="B683" s="115">
        <v>3001</v>
      </c>
      <c r="C683" s="115"/>
      <c r="D683" s="191">
        <f t="shared" si="16"/>
        <v>0</v>
      </c>
    </row>
    <row r="684" spans="1:4">
      <c r="A684" s="195" t="s">
        <v>622</v>
      </c>
      <c r="B684" s="115">
        <v>1277</v>
      </c>
      <c r="C684" s="115">
        <v>2925</v>
      </c>
      <c r="D684" s="191">
        <f t="shared" si="16"/>
        <v>229.052466718872</v>
      </c>
    </row>
    <row r="685" spans="1:4">
      <c r="A685" s="195" t="s">
        <v>715</v>
      </c>
      <c r="B685" s="115">
        <v>3168</v>
      </c>
      <c r="C685" s="115"/>
      <c r="D685" s="191">
        <f t="shared" si="16"/>
        <v>0</v>
      </c>
    </row>
    <row r="686" spans="1:4">
      <c r="A686" s="195" t="s">
        <v>624</v>
      </c>
      <c r="B686" s="115"/>
      <c r="C686" s="115">
        <v>2078</v>
      </c>
      <c r="D686" s="191" t="e">
        <f t="shared" si="16"/>
        <v>#DIV/0!</v>
      </c>
    </row>
    <row r="687" spans="1:4">
      <c r="A687" s="195" t="s">
        <v>625</v>
      </c>
      <c r="B687" s="115">
        <v>227</v>
      </c>
      <c r="C687" s="115">
        <v>3922</v>
      </c>
      <c r="D687" s="191">
        <f t="shared" si="16"/>
        <v>1727.75330396476</v>
      </c>
    </row>
    <row r="688" spans="1:4">
      <c r="A688" s="192" t="s">
        <v>626</v>
      </c>
      <c r="B688" s="115">
        <v>3965</v>
      </c>
      <c r="C688" s="115">
        <v>731</v>
      </c>
      <c r="D688" s="191">
        <f t="shared" si="16"/>
        <v>18.4363177805801</v>
      </c>
    </row>
    <row r="689" spans="1:4">
      <c r="A689" s="192" t="s">
        <v>627</v>
      </c>
      <c r="B689" s="115">
        <v>2608</v>
      </c>
      <c r="C689" s="115">
        <v>731</v>
      </c>
      <c r="D689" s="191">
        <f t="shared" si="16"/>
        <v>28.0291411042945</v>
      </c>
    </row>
    <row r="690" spans="1:4">
      <c r="A690" s="195" t="s">
        <v>67</v>
      </c>
      <c r="B690" s="115"/>
      <c r="C690" s="115">
        <v>254</v>
      </c>
      <c r="D690" s="191" t="e">
        <f t="shared" si="16"/>
        <v>#DIV/0!</v>
      </c>
    </row>
    <row r="691" spans="1:4">
      <c r="A691" s="196" t="s">
        <v>68</v>
      </c>
      <c r="B691" s="115"/>
      <c r="C691" s="115">
        <v>7</v>
      </c>
      <c r="D691" s="191" t="e">
        <f t="shared" si="16"/>
        <v>#DIV/0!</v>
      </c>
    </row>
    <row r="692" spans="1:4">
      <c r="A692" s="195" t="s">
        <v>628</v>
      </c>
      <c r="B692" s="115">
        <v>105</v>
      </c>
      <c r="C692" s="115">
        <v>133</v>
      </c>
      <c r="D692" s="191">
        <f t="shared" si="16"/>
        <v>126.666666666667</v>
      </c>
    </row>
    <row r="693" spans="1:4">
      <c r="A693" s="195" t="s">
        <v>629</v>
      </c>
      <c r="B693" s="115">
        <v>2503</v>
      </c>
      <c r="C693" s="115">
        <v>337</v>
      </c>
      <c r="D693" s="191">
        <f t="shared" si="16"/>
        <v>13.4638433879345</v>
      </c>
    </row>
    <row r="694" spans="1:4">
      <c r="A694" s="192" t="s">
        <v>632</v>
      </c>
      <c r="B694" s="115"/>
      <c r="C694" s="115"/>
      <c r="D694" s="191" t="e">
        <f t="shared" si="16"/>
        <v>#DIV/0!</v>
      </c>
    </row>
    <row r="695" spans="1:4">
      <c r="A695" s="195" t="s">
        <v>67</v>
      </c>
      <c r="B695" s="115"/>
      <c r="C695" s="115"/>
      <c r="D695" s="191" t="e">
        <f t="shared" si="16"/>
        <v>#DIV/0!</v>
      </c>
    </row>
    <row r="696" spans="1:4">
      <c r="A696" s="195" t="s">
        <v>68</v>
      </c>
      <c r="B696" s="115"/>
      <c r="C696" s="115"/>
      <c r="D696" s="191" t="e">
        <f t="shared" si="16"/>
        <v>#DIV/0!</v>
      </c>
    </row>
    <row r="697" spans="1:4">
      <c r="A697" s="196" t="s">
        <v>633</v>
      </c>
      <c r="B697" s="115"/>
      <c r="C697" s="115"/>
      <c r="D697" s="191" t="e">
        <f t="shared" si="16"/>
        <v>#DIV/0!</v>
      </c>
    </row>
    <row r="698" spans="1:4">
      <c r="A698" s="192" t="s">
        <v>634</v>
      </c>
      <c r="B698" s="115"/>
      <c r="C698" s="115"/>
      <c r="D698" s="191" t="e">
        <f t="shared" si="16"/>
        <v>#DIV/0!</v>
      </c>
    </row>
    <row r="699" spans="1:4">
      <c r="A699" s="196" t="s">
        <v>635</v>
      </c>
      <c r="B699" s="115"/>
      <c r="C699" s="115"/>
      <c r="D699" s="191" t="e">
        <f t="shared" si="16"/>
        <v>#DIV/0!</v>
      </c>
    </row>
    <row r="700" spans="1:4">
      <c r="A700" s="196" t="s">
        <v>636</v>
      </c>
      <c r="B700" s="115"/>
      <c r="C700" s="115"/>
      <c r="D700" s="191" t="e">
        <f t="shared" si="16"/>
        <v>#DIV/0!</v>
      </c>
    </row>
    <row r="701" spans="1:4">
      <c r="A701" s="192" t="s">
        <v>716</v>
      </c>
      <c r="B701" s="115">
        <v>1357</v>
      </c>
      <c r="C701" s="115"/>
      <c r="D701" s="191">
        <f t="shared" si="16"/>
        <v>0</v>
      </c>
    </row>
    <row r="702" spans="1:4">
      <c r="A702" s="196" t="s">
        <v>717</v>
      </c>
      <c r="B702" s="115">
        <v>1357</v>
      </c>
      <c r="C702" s="115"/>
      <c r="D702" s="191">
        <f t="shared" si="16"/>
        <v>0</v>
      </c>
    </row>
    <row r="703" spans="1:4">
      <c r="A703" s="192" t="s">
        <v>637</v>
      </c>
      <c r="B703" s="115">
        <v>6761</v>
      </c>
      <c r="C703" s="115">
        <v>3385</v>
      </c>
      <c r="D703" s="191">
        <f t="shared" si="16"/>
        <v>50.0665582014495</v>
      </c>
    </row>
    <row r="704" spans="1:4">
      <c r="A704" s="192" t="s">
        <v>638</v>
      </c>
      <c r="B704" s="115">
        <v>1353</v>
      </c>
      <c r="C704" s="115">
        <v>324</v>
      </c>
      <c r="D704" s="191">
        <f t="shared" si="16"/>
        <v>23.9467849223947</v>
      </c>
    </row>
    <row r="705" spans="1:4">
      <c r="A705" s="195" t="s">
        <v>67</v>
      </c>
      <c r="B705" s="115">
        <v>961</v>
      </c>
      <c r="C705" s="115">
        <v>66</v>
      </c>
      <c r="D705" s="191">
        <f t="shared" si="16"/>
        <v>6.8678459937565</v>
      </c>
    </row>
    <row r="706" spans="1:4">
      <c r="A706" s="195" t="s">
        <v>718</v>
      </c>
      <c r="B706" s="115">
        <v>100</v>
      </c>
      <c r="C706" s="115"/>
      <c r="D706" s="191">
        <f t="shared" si="16"/>
        <v>0</v>
      </c>
    </row>
    <row r="707" spans="1:4">
      <c r="A707" s="195" t="s">
        <v>640</v>
      </c>
      <c r="B707" s="115">
        <v>42</v>
      </c>
      <c r="C707" s="115">
        <v>32</v>
      </c>
      <c r="D707" s="191">
        <f t="shared" si="16"/>
        <v>76.1904761904762</v>
      </c>
    </row>
    <row r="708" spans="1:4">
      <c r="A708" s="195" t="s">
        <v>641</v>
      </c>
      <c r="B708" s="115">
        <v>250</v>
      </c>
      <c r="C708" s="115">
        <v>226</v>
      </c>
      <c r="D708" s="191">
        <f t="shared" si="16"/>
        <v>90.4</v>
      </c>
    </row>
    <row r="709" spans="1:4">
      <c r="A709" s="192" t="s">
        <v>642</v>
      </c>
      <c r="B709" s="115">
        <v>1121</v>
      </c>
      <c r="C709" s="115">
        <v>801</v>
      </c>
      <c r="D709" s="191">
        <f t="shared" si="16"/>
        <v>71.4540588760036</v>
      </c>
    </row>
    <row r="710" spans="1:4">
      <c r="A710" s="195" t="s">
        <v>67</v>
      </c>
      <c r="B710" s="115">
        <v>350</v>
      </c>
      <c r="C710" s="115">
        <v>250</v>
      </c>
      <c r="D710" s="191">
        <f t="shared" si="16"/>
        <v>71.4285714285714</v>
      </c>
    </row>
    <row r="711" spans="1:4">
      <c r="A711" s="195" t="s">
        <v>68</v>
      </c>
      <c r="B711" s="115">
        <v>200</v>
      </c>
      <c r="C711" s="115"/>
      <c r="D711" s="191">
        <f t="shared" ref="D711:D716" si="17">C711/B711*100</f>
        <v>0</v>
      </c>
    </row>
    <row r="712" spans="1:4">
      <c r="A712" s="195" t="s">
        <v>643</v>
      </c>
      <c r="B712" s="115">
        <v>20</v>
      </c>
      <c r="C712" s="115">
        <v>250</v>
      </c>
      <c r="D712" s="191">
        <f t="shared" si="17"/>
        <v>1250</v>
      </c>
    </row>
    <row r="713" spans="1:4">
      <c r="A713" s="195" t="s">
        <v>644</v>
      </c>
      <c r="B713" s="115">
        <v>551</v>
      </c>
      <c r="C713" s="115">
        <v>301</v>
      </c>
      <c r="D713" s="191">
        <f t="shared" si="17"/>
        <v>54.6279491833031</v>
      </c>
    </row>
    <row r="714" spans="1:4">
      <c r="A714" s="192" t="s">
        <v>645</v>
      </c>
      <c r="B714" s="115">
        <v>1375</v>
      </c>
      <c r="C714" s="115">
        <v>830</v>
      </c>
      <c r="D714" s="191">
        <f t="shared" si="17"/>
        <v>60.3636363636364</v>
      </c>
    </row>
    <row r="715" spans="1:4">
      <c r="A715" s="195" t="s">
        <v>613</v>
      </c>
      <c r="B715" s="115">
        <v>973</v>
      </c>
      <c r="C715" s="115">
        <v>830</v>
      </c>
      <c r="D715" s="191">
        <f t="shared" si="17"/>
        <v>85.3031860226105</v>
      </c>
    </row>
    <row r="716" spans="1:4">
      <c r="A716" s="195" t="s">
        <v>719</v>
      </c>
      <c r="B716" s="115">
        <v>402</v>
      </c>
      <c r="C716" s="115"/>
      <c r="D716" s="191">
        <f t="shared" si="17"/>
        <v>0</v>
      </c>
    </row>
    <row r="717" spans="1:4">
      <c r="A717" s="192" t="s">
        <v>647</v>
      </c>
      <c r="B717" s="115">
        <v>2912</v>
      </c>
      <c r="C717" s="115">
        <v>1430</v>
      </c>
      <c r="D717" s="191">
        <f t="shared" ref="D717:D722" si="18">C717/B717*100</f>
        <v>49.1071428571429</v>
      </c>
    </row>
    <row r="718" spans="1:4">
      <c r="A718" s="195" t="s">
        <v>338</v>
      </c>
      <c r="B718" s="115">
        <v>600</v>
      </c>
      <c r="C718" s="115">
        <v>636</v>
      </c>
      <c r="D718" s="191">
        <f t="shared" si="18"/>
        <v>106</v>
      </c>
    </row>
    <row r="719" spans="1:4">
      <c r="A719" s="195" t="s">
        <v>648</v>
      </c>
      <c r="B719" s="115">
        <v>50</v>
      </c>
      <c r="C719" s="115">
        <v>14</v>
      </c>
      <c r="D719" s="191">
        <f t="shared" si="18"/>
        <v>28</v>
      </c>
    </row>
    <row r="720" spans="1:4">
      <c r="A720" s="195" t="s">
        <v>649</v>
      </c>
      <c r="B720" s="115">
        <v>365</v>
      </c>
      <c r="C720" s="115">
        <v>500</v>
      </c>
      <c r="D720" s="191">
        <f t="shared" si="18"/>
        <v>136.986301369863</v>
      </c>
    </row>
    <row r="721" spans="1:4">
      <c r="A721" s="195" t="s">
        <v>339</v>
      </c>
      <c r="B721" s="115">
        <v>103</v>
      </c>
      <c r="C721" s="115">
        <v>280</v>
      </c>
      <c r="D721" s="191">
        <f t="shared" si="18"/>
        <v>271.844660194175</v>
      </c>
    </row>
    <row r="722" spans="1:4">
      <c r="A722" s="195" t="s">
        <v>650</v>
      </c>
      <c r="B722" s="115">
        <v>1794</v>
      </c>
      <c r="C722" s="115">
        <v>0</v>
      </c>
      <c r="D722" s="191">
        <f t="shared" si="18"/>
        <v>0</v>
      </c>
    </row>
    <row r="723" spans="1:4">
      <c r="A723" s="192" t="s">
        <v>651</v>
      </c>
      <c r="B723" s="115">
        <v>842</v>
      </c>
      <c r="C723" s="115">
        <v>28</v>
      </c>
      <c r="D723" s="191">
        <f t="shared" ref="D723:D728" si="19">C723/B723*100</f>
        <v>3.32541567695962</v>
      </c>
    </row>
    <row r="724" spans="1:4">
      <c r="A724" s="192" t="s">
        <v>652</v>
      </c>
      <c r="B724" s="115">
        <v>953</v>
      </c>
      <c r="C724" s="115">
        <v>28</v>
      </c>
      <c r="D724" s="191">
        <f t="shared" si="19"/>
        <v>2.93809024134313</v>
      </c>
    </row>
    <row r="725" spans="1:4">
      <c r="A725" s="195" t="s">
        <v>653</v>
      </c>
      <c r="B725" s="115">
        <v>842</v>
      </c>
      <c r="C725" s="115">
        <v>28</v>
      </c>
      <c r="D725" s="191">
        <f t="shared" si="19"/>
        <v>3.32541567695962</v>
      </c>
    </row>
    <row r="726" spans="1:4">
      <c r="A726" s="192" t="s">
        <v>654</v>
      </c>
      <c r="B726" s="115">
        <v>8493</v>
      </c>
      <c r="C726" s="115">
        <v>7408</v>
      </c>
      <c r="D726" s="191">
        <f t="shared" si="19"/>
        <v>87.2247733427529</v>
      </c>
    </row>
    <row r="727" spans="1:4">
      <c r="A727" s="192" t="s">
        <v>655</v>
      </c>
      <c r="B727" s="115">
        <v>8493</v>
      </c>
      <c r="C727" s="115">
        <v>7408</v>
      </c>
      <c r="D727" s="191">
        <f t="shared" si="19"/>
        <v>87.2247733427529</v>
      </c>
    </row>
    <row r="728" spans="1:4">
      <c r="A728" s="195" t="s">
        <v>656</v>
      </c>
      <c r="B728" s="115">
        <v>8493</v>
      </c>
      <c r="C728" s="115">
        <v>7408</v>
      </c>
      <c r="D728" s="191">
        <f t="shared" si="19"/>
        <v>87.2247733427529</v>
      </c>
    </row>
    <row r="729" spans="1:4">
      <c r="A729" s="198" t="s">
        <v>720</v>
      </c>
      <c r="B729" s="198"/>
      <c r="C729" s="198"/>
      <c r="D729" s="198"/>
    </row>
    <row r="730" ht="270.75" customHeight="1" spans="1:4">
      <c r="A730" s="199" t="s">
        <v>658</v>
      </c>
      <c r="B730" s="199"/>
      <c r="C730" s="199"/>
      <c r="D730" s="199"/>
    </row>
    <row r="731" ht="32.25" customHeight="1" spans="1:4">
      <c r="A731" s="199" t="s">
        <v>659</v>
      </c>
      <c r="B731" s="199"/>
      <c r="C731" s="199"/>
      <c r="D731" s="199"/>
    </row>
    <row r="732" ht="42" customHeight="1" spans="1:4">
      <c r="A732" s="199" t="s">
        <v>660</v>
      </c>
      <c r="B732" s="199"/>
      <c r="C732" s="199"/>
      <c r="D732" s="199"/>
    </row>
    <row r="733" ht="33" customHeight="1" spans="1:4">
      <c r="A733" s="199" t="s">
        <v>661</v>
      </c>
      <c r="B733" s="199"/>
      <c r="C733" s="199"/>
      <c r="D733" s="199"/>
    </row>
    <row r="734" ht="36" customHeight="1" spans="1:4">
      <c r="A734" s="199" t="s">
        <v>662</v>
      </c>
      <c r="B734" s="199"/>
      <c r="C734" s="199"/>
      <c r="D734" s="199"/>
    </row>
    <row r="735" ht="30" customHeight="1" spans="1:4">
      <c r="A735" s="199" t="s">
        <v>663</v>
      </c>
      <c r="B735" s="199"/>
      <c r="C735" s="199"/>
      <c r="D735" s="199"/>
    </row>
    <row r="736" spans="1:4">
      <c r="A736" s="199" t="s">
        <v>664</v>
      </c>
      <c r="B736" s="199"/>
      <c r="C736" s="199"/>
      <c r="D736" s="199"/>
    </row>
    <row r="737" ht="29.25" customHeight="1" spans="1:4">
      <c r="A737" s="199" t="s">
        <v>665</v>
      </c>
      <c r="B737" s="199"/>
      <c r="C737" s="199"/>
      <c r="D737" s="199"/>
    </row>
    <row r="738" ht="45.75" customHeight="1" spans="1:4">
      <c r="A738" s="199" t="s">
        <v>666</v>
      </c>
      <c r="B738" s="199"/>
      <c r="C738" s="199"/>
      <c r="D738" s="199"/>
    </row>
    <row r="739" spans="1:4">
      <c r="A739" s="199" t="s">
        <v>667</v>
      </c>
      <c r="B739" s="199"/>
      <c r="C739" s="199"/>
      <c r="D739" s="199"/>
    </row>
    <row r="740" spans="1:4">
      <c r="A740" s="199" t="s">
        <v>668</v>
      </c>
      <c r="B740" s="199"/>
      <c r="C740" s="199"/>
      <c r="D740" s="199"/>
    </row>
    <row r="741" spans="1:4">
      <c r="A741" s="199" t="s">
        <v>669</v>
      </c>
      <c r="B741" s="199"/>
      <c r="C741" s="199"/>
      <c r="D741" s="199"/>
    </row>
  </sheetData>
  <mergeCells count="14">
    <mergeCell ref="A2:D2"/>
    <mergeCell ref="A729:D729"/>
    <mergeCell ref="A730:D730"/>
    <mergeCell ref="A731:D731"/>
    <mergeCell ref="A732:D732"/>
    <mergeCell ref="A733:D733"/>
    <mergeCell ref="A734:D734"/>
    <mergeCell ref="A735:D735"/>
    <mergeCell ref="A736:D736"/>
    <mergeCell ref="A737:D737"/>
    <mergeCell ref="A738:D738"/>
    <mergeCell ref="A739:D739"/>
    <mergeCell ref="A740:D740"/>
    <mergeCell ref="A741:D741"/>
  </mergeCells>
  <pageMargins left="0.748031496062992" right="0.748031496062992" top="0.984251968503937" bottom="0.984251968503937" header="0.511811023622047" footer="0.511811023622047"/>
  <pageSetup paperSize="9" scale="79" fitToHeight="0" orientation="portrait" horizontalDpi="600" verticalDpi="600"/>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
  <sheetViews>
    <sheetView zoomScaleSheetLayoutView="60" workbookViewId="0">
      <selection activeCell="F7" sqref="F7"/>
    </sheetView>
  </sheetViews>
  <sheetFormatPr defaultColWidth="9" defaultRowHeight="14.25" outlineLevelCol="2"/>
  <cols>
    <col min="1" max="1" width="48.625" style="76" customWidth="1"/>
    <col min="2" max="2" width="9" style="76" hidden="1" customWidth="1"/>
    <col min="3" max="3" width="29.125" style="76" customWidth="1"/>
    <col min="4" max="16384" width="9" style="76"/>
  </cols>
  <sheetData>
    <row r="1" ht="26.25" customHeight="1" spans="1:3">
      <c r="A1" s="127" t="s">
        <v>721</v>
      </c>
      <c r="B1" s="127"/>
    </row>
    <row r="2" ht="57" customHeight="1" spans="1:3">
      <c r="A2" s="164" t="s">
        <v>722</v>
      </c>
      <c r="B2" s="164"/>
      <c r="C2" s="164"/>
    </row>
    <row r="3" ht="17.25" customHeight="1" spans="1:3">
      <c r="A3" s="138"/>
      <c r="C3" s="152" t="s">
        <v>2</v>
      </c>
    </row>
    <row r="4" ht="22.5" customHeight="1" spans="1:3">
      <c r="A4" s="165" t="s">
        <v>60</v>
      </c>
      <c r="B4" s="166" t="s">
        <v>723</v>
      </c>
      <c r="C4" s="167" t="s">
        <v>61</v>
      </c>
    </row>
    <row r="5" customHeight="1" spans="1:3">
      <c r="A5" s="168"/>
      <c r="B5" s="169"/>
      <c r="C5" s="167"/>
    </row>
    <row r="6" ht="21" customHeight="1" spans="1:3">
      <c r="A6" s="170" t="s">
        <v>723</v>
      </c>
      <c r="B6" s="171">
        <v>662353</v>
      </c>
      <c r="C6" s="172">
        <v>382442</v>
      </c>
    </row>
    <row r="7" ht="21" customHeight="1" spans="1:3">
      <c r="A7" s="173" t="s">
        <v>724</v>
      </c>
      <c r="B7" s="171">
        <v>111308</v>
      </c>
      <c r="C7" s="172">
        <v>99316</v>
      </c>
    </row>
    <row r="8" ht="21" customHeight="1" spans="1:3">
      <c r="A8" s="174" t="s">
        <v>725</v>
      </c>
      <c r="B8" s="171">
        <v>69728</v>
      </c>
      <c r="C8" s="172">
        <v>58559</v>
      </c>
    </row>
    <row r="9" ht="21" customHeight="1" spans="1:3">
      <c r="A9" s="174" t="s">
        <v>726</v>
      </c>
      <c r="B9" s="171">
        <v>21477</v>
      </c>
      <c r="C9" s="172">
        <v>13640</v>
      </c>
    </row>
    <row r="10" ht="21" customHeight="1" spans="1:3">
      <c r="A10" s="174" t="s">
        <v>727</v>
      </c>
      <c r="B10" s="171">
        <v>9020</v>
      </c>
      <c r="C10" s="172">
        <v>4598</v>
      </c>
    </row>
    <row r="11" ht="21" customHeight="1" spans="1:3">
      <c r="A11" s="174" t="s">
        <v>728</v>
      </c>
      <c r="B11" s="171">
        <v>11083</v>
      </c>
      <c r="C11" s="172">
        <v>22519</v>
      </c>
    </row>
    <row r="12" ht="21" customHeight="1" spans="1:3">
      <c r="A12" s="173" t="s">
        <v>729</v>
      </c>
      <c r="B12" s="171">
        <v>98416</v>
      </c>
      <c r="C12" s="172">
        <v>84868</v>
      </c>
    </row>
    <row r="13" ht="21" customHeight="1" spans="1:3">
      <c r="A13" s="174" t="s">
        <v>730</v>
      </c>
      <c r="B13" s="171">
        <v>15873</v>
      </c>
      <c r="C13" s="172">
        <v>11470</v>
      </c>
    </row>
    <row r="14" ht="21" customHeight="1" spans="1:3">
      <c r="A14" s="174" t="s">
        <v>731</v>
      </c>
      <c r="B14" s="171">
        <v>1792</v>
      </c>
      <c r="C14" s="172">
        <v>646</v>
      </c>
    </row>
    <row r="15" ht="21" customHeight="1" spans="1:3">
      <c r="A15" s="174" t="s">
        <v>732</v>
      </c>
      <c r="B15" s="171">
        <v>559</v>
      </c>
      <c r="C15" s="172">
        <v>613</v>
      </c>
    </row>
    <row r="16" ht="21" customHeight="1" spans="1:3">
      <c r="A16" s="174" t="s">
        <v>733</v>
      </c>
      <c r="B16" s="171">
        <v>562</v>
      </c>
      <c r="C16" s="172">
        <v>405</v>
      </c>
    </row>
    <row r="17" ht="21" customHeight="1" spans="1:3">
      <c r="A17" s="174" t="s">
        <v>734</v>
      </c>
      <c r="B17" s="171">
        <v>6653</v>
      </c>
      <c r="C17" s="172">
        <v>3202</v>
      </c>
    </row>
    <row r="18" ht="21" customHeight="1" spans="1:3">
      <c r="A18" s="174" t="s">
        <v>735</v>
      </c>
      <c r="B18" s="171">
        <v>823</v>
      </c>
      <c r="C18" s="172">
        <v>757</v>
      </c>
    </row>
    <row r="19" ht="21" customHeight="1" spans="1:3">
      <c r="A19" s="174" t="s">
        <v>736</v>
      </c>
      <c r="B19" s="171">
        <v>5</v>
      </c>
      <c r="C19" s="172">
        <v>0</v>
      </c>
    </row>
    <row r="20" ht="21" customHeight="1" spans="1:3">
      <c r="A20" s="174" t="s">
        <v>737</v>
      </c>
      <c r="B20" s="171">
        <v>683</v>
      </c>
      <c r="C20" s="172">
        <v>1129</v>
      </c>
    </row>
    <row r="21" ht="21" customHeight="1" spans="1:3">
      <c r="A21" s="174" t="s">
        <v>738</v>
      </c>
      <c r="B21" s="171">
        <v>556</v>
      </c>
      <c r="C21" s="172">
        <v>772</v>
      </c>
    </row>
    <row r="22" ht="21" customHeight="1" spans="1:3">
      <c r="A22" s="174" t="s">
        <v>739</v>
      </c>
      <c r="B22" s="171">
        <v>70910</v>
      </c>
      <c r="C22" s="172">
        <v>65874</v>
      </c>
    </row>
    <row r="23" ht="21" customHeight="1" spans="1:3">
      <c r="A23" s="173" t="s">
        <v>740</v>
      </c>
      <c r="B23" s="171">
        <v>64971</v>
      </c>
      <c r="C23" s="172">
        <v>0</v>
      </c>
    </row>
    <row r="24" ht="21" customHeight="1" spans="1:3">
      <c r="A24" s="174" t="s">
        <v>741</v>
      </c>
      <c r="B24" s="171">
        <v>4258</v>
      </c>
      <c r="C24" s="172">
        <v>0</v>
      </c>
    </row>
    <row r="25" ht="21" customHeight="1" spans="1:3">
      <c r="A25" s="174" t="s">
        <v>742</v>
      </c>
      <c r="B25" s="171">
        <v>28712</v>
      </c>
      <c r="C25" s="172">
        <v>0</v>
      </c>
    </row>
    <row r="26" ht="21" customHeight="1" spans="1:3">
      <c r="A26" s="174" t="s">
        <v>743</v>
      </c>
      <c r="B26" s="171">
        <v>0</v>
      </c>
      <c r="C26" s="172">
        <v>0</v>
      </c>
    </row>
    <row r="27" ht="21" customHeight="1" spans="1:3">
      <c r="A27" s="174" t="s">
        <v>744</v>
      </c>
      <c r="B27" s="171">
        <v>130</v>
      </c>
      <c r="C27" s="172">
        <v>0</v>
      </c>
    </row>
    <row r="28" ht="21" customHeight="1" spans="1:3">
      <c r="A28" s="174" t="s">
        <v>745</v>
      </c>
      <c r="B28" s="171">
        <v>1806</v>
      </c>
      <c r="C28" s="172">
        <v>0</v>
      </c>
    </row>
    <row r="29" ht="21" customHeight="1" spans="1:3">
      <c r="A29" s="174" t="s">
        <v>746</v>
      </c>
      <c r="B29" s="171">
        <v>998</v>
      </c>
      <c r="C29" s="172">
        <v>0</v>
      </c>
    </row>
    <row r="30" ht="21" customHeight="1" spans="1:3">
      <c r="A30" s="174" t="s">
        <v>747</v>
      </c>
      <c r="B30" s="171">
        <v>29067</v>
      </c>
      <c r="C30" s="172">
        <v>0</v>
      </c>
    </row>
    <row r="31" ht="21" customHeight="1" spans="1:3">
      <c r="A31" s="173" t="s">
        <v>748</v>
      </c>
      <c r="B31" s="171">
        <v>50239</v>
      </c>
      <c r="C31" s="172">
        <v>0</v>
      </c>
    </row>
    <row r="32" ht="21" customHeight="1" spans="1:3">
      <c r="A32" s="174" t="s">
        <v>741</v>
      </c>
      <c r="B32" s="171">
        <v>20</v>
      </c>
      <c r="C32" s="172">
        <v>0</v>
      </c>
    </row>
    <row r="33" ht="21" customHeight="1" spans="1:3">
      <c r="A33" s="174" t="s">
        <v>742</v>
      </c>
      <c r="B33" s="171">
        <v>6553</v>
      </c>
      <c r="C33" s="172">
        <v>0</v>
      </c>
    </row>
    <row r="34" ht="21" customHeight="1" spans="1:3">
      <c r="A34" s="174" t="s">
        <v>743</v>
      </c>
      <c r="B34" s="171">
        <v>0</v>
      </c>
      <c r="C34" s="172">
        <v>0</v>
      </c>
    </row>
    <row r="35" ht="21" customHeight="1" spans="1:3">
      <c r="A35" s="174" t="s">
        <v>745</v>
      </c>
      <c r="B35" s="171">
        <v>374</v>
      </c>
      <c r="C35" s="172">
        <v>0</v>
      </c>
    </row>
    <row r="36" ht="21" customHeight="1" spans="1:3">
      <c r="A36" s="174" t="s">
        <v>746</v>
      </c>
      <c r="B36" s="171">
        <v>0</v>
      </c>
      <c r="C36" s="172">
        <v>0</v>
      </c>
    </row>
    <row r="37" ht="21" customHeight="1" spans="1:3">
      <c r="A37" s="174" t="s">
        <v>747</v>
      </c>
      <c r="B37" s="171">
        <v>43292</v>
      </c>
      <c r="C37" s="172">
        <v>0</v>
      </c>
    </row>
    <row r="38" ht="21" customHeight="1" spans="1:3">
      <c r="A38" s="173" t="s">
        <v>749</v>
      </c>
      <c r="B38" s="171">
        <v>82768</v>
      </c>
      <c r="C38" s="172">
        <v>126179</v>
      </c>
    </row>
    <row r="39" ht="21" customHeight="1" spans="1:3">
      <c r="A39" s="174" t="s">
        <v>750</v>
      </c>
      <c r="B39" s="171">
        <v>31922</v>
      </c>
      <c r="C39" s="172">
        <v>94092</v>
      </c>
    </row>
    <row r="40" ht="21" customHeight="1" spans="1:3">
      <c r="A40" s="174" t="s">
        <v>751</v>
      </c>
      <c r="B40" s="171">
        <v>49218</v>
      </c>
      <c r="C40" s="172">
        <v>29664</v>
      </c>
    </row>
    <row r="41" ht="21" customHeight="1" spans="1:3">
      <c r="A41" s="174" t="s">
        <v>752</v>
      </c>
      <c r="B41" s="171">
        <v>1628</v>
      </c>
      <c r="C41" s="172">
        <v>2423</v>
      </c>
    </row>
    <row r="42" ht="21" customHeight="1" spans="1:3">
      <c r="A42" s="173" t="s">
        <v>753</v>
      </c>
      <c r="B42" s="171">
        <v>35857</v>
      </c>
      <c r="C42" s="172">
        <v>0</v>
      </c>
    </row>
    <row r="43" ht="21" customHeight="1" spans="1:3">
      <c r="A43" s="174" t="s">
        <v>754</v>
      </c>
      <c r="B43" s="171">
        <v>25179</v>
      </c>
      <c r="C43" s="172">
        <v>0</v>
      </c>
    </row>
    <row r="44" ht="21" customHeight="1" spans="1:3">
      <c r="A44" s="174" t="s">
        <v>755</v>
      </c>
      <c r="B44" s="171">
        <v>10678</v>
      </c>
      <c r="C44" s="172">
        <v>0</v>
      </c>
    </row>
    <row r="45" ht="21" customHeight="1" spans="1:3">
      <c r="A45" s="173" t="s">
        <v>756</v>
      </c>
      <c r="B45" s="171">
        <v>2806</v>
      </c>
      <c r="C45" s="172">
        <v>0</v>
      </c>
    </row>
    <row r="46" ht="21" customHeight="1" spans="1:3">
      <c r="A46" s="174" t="s">
        <v>757</v>
      </c>
      <c r="B46" s="171">
        <v>406</v>
      </c>
      <c r="C46" s="172">
        <v>0</v>
      </c>
    </row>
    <row r="47" ht="21" customHeight="1" spans="1:3">
      <c r="A47" s="174" t="s">
        <v>758</v>
      </c>
      <c r="B47" s="171">
        <v>176</v>
      </c>
      <c r="C47" s="172">
        <v>0</v>
      </c>
    </row>
    <row r="48" ht="21" customHeight="1" spans="1:3">
      <c r="A48" s="174" t="s">
        <v>759</v>
      </c>
      <c r="B48" s="171">
        <v>2224</v>
      </c>
      <c r="C48" s="172">
        <v>0</v>
      </c>
    </row>
    <row r="49" ht="21" customHeight="1" spans="1:3">
      <c r="A49" s="173" t="s">
        <v>760</v>
      </c>
      <c r="B49" s="171">
        <v>168</v>
      </c>
      <c r="C49" s="172">
        <v>0</v>
      </c>
    </row>
    <row r="50" ht="21" customHeight="1" spans="1:3">
      <c r="A50" s="174" t="s">
        <v>761</v>
      </c>
      <c r="B50" s="171">
        <v>0</v>
      </c>
      <c r="C50" s="172">
        <v>0</v>
      </c>
    </row>
    <row r="51" ht="21" customHeight="1" spans="1:3">
      <c r="A51" s="174" t="s">
        <v>762</v>
      </c>
      <c r="B51" s="171">
        <v>168</v>
      </c>
      <c r="C51" s="172">
        <v>0</v>
      </c>
    </row>
    <row r="52" ht="21" customHeight="1" spans="1:3">
      <c r="A52" s="173" t="s">
        <v>763</v>
      </c>
      <c r="B52" s="171">
        <v>74200</v>
      </c>
      <c r="C52" s="172">
        <v>47464</v>
      </c>
    </row>
    <row r="53" ht="21" customHeight="1" spans="1:3">
      <c r="A53" s="174" t="s">
        <v>764</v>
      </c>
      <c r="B53" s="171">
        <v>36098</v>
      </c>
      <c r="C53" s="172">
        <v>0</v>
      </c>
    </row>
    <row r="54" ht="21" customHeight="1" spans="1:3">
      <c r="A54" s="174" t="s">
        <v>765</v>
      </c>
      <c r="B54" s="171">
        <v>6273</v>
      </c>
      <c r="C54" s="172">
        <v>19251</v>
      </c>
    </row>
    <row r="55" ht="21" customHeight="1" spans="1:3">
      <c r="A55" s="174" t="s">
        <v>766</v>
      </c>
      <c r="B55" s="171">
        <v>8388</v>
      </c>
      <c r="C55" s="172">
        <v>8950</v>
      </c>
    </row>
    <row r="56" ht="21" customHeight="1" spans="1:3">
      <c r="A56" s="174" t="s">
        <v>767</v>
      </c>
      <c r="B56" s="171">
        <v>50</v>
      </c>
      <c r="C56" s="172">
        <v>288</v>
      </c>
    </row>
    <row r="57" ht="21" customHeight="1" spans="1:3">
      <c r="A57" s="174" t="s">
        <v>768</v>
      </c>
      <c r="B57" s="171">
        <v>23391</v>
      </c>
      <c r="C57" s="172">
        <v>18975</v>
      </c>
    </row>
    <row r="58" ht="21" customHeight="1" spans="1:3">
      <c r="A58" s="173" t="s">
        <v>769</v>
      </c>
      <c r="B58" s="171">
        <v>115844</v>
      </c>
      <c r="C58" s="172">
        <v>0</v>
      </c>
    </row>
    <row r="59" ht="21" customHeight="1" spans="1:3">
      <c r="A59" s="174" t="s">
        <v>770</v>
      </c>
      <c r="B59" s="171">
        <v>115844</v>
      </c>
      <c r="C59" s="172">
        <v>0</v>
      </c>
    </row>
    <row r="60" ht="21" customHeight="1" spans="1:3">
      <c r="A60" s="174" t="s">
        <v>771</v>
      </c>
      <c r="B60" s="171">
        <v>0</v>
      </c>
      <c r="C60" s="172">
        <v>0</v>
      </c>
    </row>
    <row r="61" ht="21" customHeight="1" spans="1:3">
      <c r="A61" s="173" t="s">
        <v>772</v>
      </c>
      <c r="B61" s="171">
        <v>5972</v>
      </c>
      <c r="C61" s="172">
        <v>0</v>
      </c>
    </row>
    <row r="62" ht="21" customHeight="1" spans="1:3">
      <c r="A62" s="174" t="s">
        <v>773</v>
      </c>
      <c r="B62" s="171">
        <v>5972</v>
      </c>
      <c r="C62" s="172">
        <v>0</v>
      </c>
    </row>
    <row r="63" ht="21" customHeight="1" spans="1:3">
      <c r="A63" s="174" t="s">
        <v>774</v>
      </c>
      <c r="B63" s="171">
        <v>0</v>
      </c>
      <c r="C63" s="172">
        <v>0</v>
      </c>
    </row>
    <row r="64" ht="21" customHeight="1" spans="1:3">
      <c r="A64" s="174" t="s">
        <v>775</v>
      </c>
      <c r="B64" s="171">
        <v>0</v>
      </c>
      <c r="C64" s="172">
        <v>0</v>
      </c>
    </row>
    <row r="65" ht="21" customHeight="1" spans="1:3">
      <c r="A65" s="174" t="s">
        <v>776</v>
      </c>
      <c r="B65" s="171">
        <v>0</v>
      </c>
      <c r="C65" s="172">
        <v>0</v>
      </c>
    </row>
    <row r="66" ht="21" customHeight="1" spans="1:3">
      <c r="A66" s="173" t="s">
        <v>777</v>
      </c>
      <c r="B66" s="171">
        <v>19804</v>
      </c>
      <c r="C66" s="172">
        <v>24615</v>
      </c>
    </row>
    <row r="67" ht="21" customHeight="1" spans="1:3">
      <c r="A67" s="174" t="s">
        <v>778</v>
      </c>
      <c r="B67" s="171">
        <v>0</v>
      </c>
      <c r="C67" s="172">
        <v>0</v>
      </c>
    </row>
    <row r="68" ht="21" customHeight="1" spans="1:3">
      <c r="A68" s="174" t="s">
        <v>779</v>
      </c>
      <c r="B68" s="171">
        <v>0</v>
      </c>
      <c r="C68" s="172">
        <v>35</v>
      </c>
    </row>
    <row r="69" ht="20.25" customHeight="1" spans="1:3">
      <c r="A69" s="174" t="s">
        <v>780</v>
      </c>
      <c r="B69" s="171">
        <v>0</v>
      </c>
      <c r="C69" s="172">
        <v>0</v>
      </c>
    </row>
    <row r="70" spans="1:3">
      <c r="A70" s="174" t="s">
        <v>781</v>
      </c>
      <c r="B70" s="171">
        <v>19804</v>
      </c>
      <c r="C70" s="172">
        <v>24580</v>
      </c>
    </row>
  </sheetData>
  <mergeCells count="4">
    <mergeCell ref="A2:C2"/>
    <mergeCell ref="A4:A5"/>
    <mergeCell ref="B4:B5"/>
    <mergeCell ref="C4:C5"/>
  </mergeCells>
  <pageMargins left="0.748031496062992" right="0.748031496062992" top="0.984251968503937" bottom="0.984251968503937" header="0.511811023622047" footer="0.511811023622047"/>
  <pageSetup paperSize="9" orientation="portrait" horizontalDpi="600" verticalDpi="6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隆回县2020年一般公共预算收入决算总表</vt:lpstr>
      <vt:lpstr>隆回县2020年一般公共预算收入决算明细表</vt:lpstr>
      <vt:lpstr>隆回县2020年一般公共预算支出决算总表</vt:lpstr>
      <vt:lpstr>隆回县2020年一般公共预算支出决算功能分类明细表</vt:lpstr>
      <vt:lpstr>隆回县本级2020年一般公共预算收入决算总表</vt:lpstr>
      <vt:lpstr>隆回县本级2020年一般公共预算收入决算明细表 </vt:lpstr>
      <vt:lpstr>隆回县本级2020年一般公共预算支出决算总表</vt:lpstr>
      <vt:lpstr>隆回县本级2020年一般公共预算支出决算功能分类明细表 </vt:lpstr>
      <vt:lpstr>隆回县本级2020年一般公共预算基本支出决算经济分类明细表</vt:lpstr>
      <vt:lpstr>隆回县2020年一般公共财政收支决算平衡表</vt:lpstr>
      <vt:lpstr>隆回县2020年一般公共税收返还和转移支付决算表</vt:lpstr>
      <vt:lpstr>隆回县2020年“三公”经费情况表</vt:lpstr>
      <vt:lpstr>隆回县2020年政府性基金收入决算表</vt:lpstr>
      <vt:lpstr>隆回县2020年政府性基金支出决算表</vt:lpstr>
      <vt:lpstr>隆回县本级2020年政府性基金收入决算表</vt:lpstr>
      <vt:lpstr>隆回县本级2020年政府性基金支出决算表 </vt:lpstr>
      <vt:lpstr>隆回县2020年政府性基金转移性收支决算表</vt:lpstr>
      <vt:lpstr>隆回县2020年社会保险基金收入决算表</vt:lpstr>
      <vt:lpstr>隆回县2020年社会保险基金支出决算表</vt:lpstr>
      <vt:lpstr>隆回县本级2020年社会保险基金收入决算表 </vt:lpstr>
      <vt:lpstr>隆回县本级2020年社会保险基金支出决算表 </vt:lpstr>
      <vt:lpstr>隆回县2020年国有资本经营收入决算表</vt:lpstr>
      <vt:lpstr>隆回县2020年国有资本经营支出决算表</vt:lpstr>
      <vt:lpstr>隆回县本级2020年国有资本经营收入决算表 </vt:lpstr>
      <vt:lpstr>隆回县本级2020年国有资本经营支出决算表 </vt:lpstr>
      <vt:lpstr>隆回县2020年政府一般债务限额和余额情况表 </vt:lpstr>
      <vt:lpstr>隆回县2020年政府专项债务限额和余额情况表</vt:lpstr>
      <vt:lpstr>隆回县2020年地方政府债券使用情况表</vt:lpstr>
      <vt:lpstr>隆回县2020年政府债务发行及还本付息情况表</vt:lpstr>
      <vt:lpstr>隆回县2020年重大投资安排情况表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随风而起</cp:lastModifiedBy>
  <dcterms:created xsi:type="dcterms:W3CDTF">1996-12-17T01:32:00Z</dcterms:created>
  <cp:lastPrinted>2020-07-31T00:41:00Z</cp:lastPrinted>
  <dcterms:modified xsi:type="dcterms:W3CDTF">2025-12-17T04:12:11Z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1D53C695695A47839124DB2D4A6E8FC5</vt:lpwstr>
  </property>
  <property fmtid="{D5CDD505-2E9C-101B-9397-08002B2CF9AE}" pid="3" name="KSOProductBuildVer">
    <vt:lpwstr>2052-12.1.0.24034</vt:lpwstr>
  </property>
  <property fmtid="{D5CDD505-2E9C-101B-9397-08002B2CF9AE}" pid="4" name="CalculationRule">
    <vt:i4>0</vt:i4>
  </property>
</Properties>
</file>