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49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项目支出绩效目标申报表" sheetId="9" r:id="rId9"/>
    <sheet name="整体支出绩效目标申报表" sheetId="10" r:id="rId10"/>
    <sheet name="政府采购" sheetId="11" r:id="rId11"/>
  </sheets>
  <definedNames>
    <definedName name="_xlnm.Print_Area" localSheetId="8">'项目支出绩效目标申报表'!$A$1:$H$4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8">'项目支出绩效目标申报表'!$1:$4</definedName>
    <definedName name="_xlnm.Print_Titles" localSheetId="5">'一般公共预算基本支出表'!$1:$4</definedName>
    <definedName name="_xlnm.Print_Titles" localSheetId="4">'一般公共预算支出表'!$1:$4</definedName>
    <definedName name="_xlnm.Print_Titles" localSheetId="9">'整体支出绩效目标申报表'!$1:$6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<sst xmlns="http://schemas.openxmlformats.org/spreadsheetml/2006/main" count="280" uniqueCount="186">
  <si>
    <t>部门收支总表</t>
  </si>
  <si>
    <t>单位名称：隆回县九中</t>
  </si>
  <si>
    <t>单位：元</t>
  </si>
  <si>
    <t>收                        入</t>
  </si>
  <si>
    <t>支                        出</t>
  </si>
  <si>
    <t>项                    目</t>
  </si>
  <si>
    <t>本年预算</t>
  </si>
  <si>
    <t>初中</t>
  </si>
  <si>
    <t>高中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</si>
  <si>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</si>
  <si>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</si>
  <si>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</si>
  <si>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</si>
  <si>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</si>
  <si>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</si>
  <si>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</si>
  <si>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</si>
  <si>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</si>
  <si>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</si>
  <si>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</si>
  <si>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六、文化旅游体育与传媒支出</t>
  </si>
  <si>
    <t xml:space="preserve">    其他纳入预算管理的非税收入</t>
  </si>
  <si>
    <t>七、社会保障和就业支出</t>
  </si>
  <si>
    <t>三、专项资金拨款</t>
  </si>
  <si>
    <t>八、卫生健康支出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</si>
  <si>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</si>
  <si>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</si>
  <si>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</si>
  <si>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</si>
  <si>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</si>
  <si>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</si>
  <si>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</si>
  <si>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</si>
  <si>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</si>
  <si>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</si>
  <si>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</si>
  <si>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</si>
  <si>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</si>
  <si>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</si>
  <si>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</si>
  <si>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</si>
  <si>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</si>
  <si>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二十、债务还本支出</t>
  </si>
  <si>
    <t>二十一、债务付息支出</t>
  </si>
  <si>
    <t>二十二、其他支出</t>
  </si>
  <si>
    <t>二十三、转移性支出</t>
  </si>
  <si>
    <t>本年收入合计</t>
  </si>
  <si>
    <t>本年支出合计</t>
  </si>
  <si>
    <t>十、上年结转</t>
  </si>
  <si>
    <t>二十四、结转下年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</si>
  <si>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</si>
  <si>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</si>
  <si>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</si>
  <si>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</si>
  <si>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</si>
  <si>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</si>
  <si>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</si>
  <si>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</si>
  <si>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</si>
  <si>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</si>
  <si>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</si>
  <si>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</si>
  <si>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</si>
  <si>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</si>
  <si>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</si>
  <si>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</si>
  <si>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</si>
  <si>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</si>
  <si>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</si>
  <si>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</si>
  <si>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</si>
  <si>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</si>
  <si>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</si>
  <si>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</si>
  <si>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</si>
  <si>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</si>
  <si>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</si>
  <si>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</si>
  <si>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</si>
  <si>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 xml:space="preserve">   高中教育</t>
  </si>
  <si>
    <t>部门支出总表</t>
  </si>
  <si>
    <t>科目编码</t>
  </si>
  <si>
    <t>基本支出</t>
  </si>
  <si>
    <t>项目支出</t>
  </si>
  <si>
    <t xml:space="preserve">    2050204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</si>
  <si>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</si>
  <si>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</si>
  <si>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</si>
  <si>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</si>
  <si>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</si>
  <si>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</si>
  <si>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</si>
  <si>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</si>
  <si>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</si>
  <si>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</si>
  <si>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</si>
  <si>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</si>
  <si>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</si>
  <si>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</si>
  <si>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 xml:space="preserve">    高中教育</t>
  </si>
  <si>
    <t>一般公共预算基本支出表</t>
  </si>
  <si>
    <t>经济分类科目</t>
  </si>
  <si>
    <t>小计</t>
  </si>
  <si>
    <t>初中小计</t>
  </si>
  <si>
    <t>高中小计</t>
  </si>
  <si>
    <t>工资福利支出</t>
  </si>
  <si>
    <t xml:space="preserve">  工资性支出</t>
  </si>
  <si>
    <t xml:space="preserve">    基本工资</t>
  </si>
  <si>
    <t xml:space="preserve">    绩效工资</t>
  </si>
  <si>
    <t xml:space="preserve">  其他社会保障缴费</t>
  </si>
  <si>
    <t xml:space="preserve">    工伤保险</t>
  </si>
  <si>
    <t xml:space="preserve">  其他工资福利支出</t>
  </si>
  <si>
    <t xml:space="preserve">    医疗补助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</si>
  <si>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</si>
  <si>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</si>
  <si>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</si>
  <si>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</si>
  <si>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  其他社会保障缴费</t>
  </si>
  <si>
    <t xml:space="preserve">  住房公积金</t>
  </si>
  <si>
    <t xml:space="preserve">    住房公积金</t>
  </si>
  <si>
    <t>商品和服务支出</t>
  </si>
  <si>
    <t xml:space="preserve">  一般商品和服务支出</t>
  </si>
  <si>
    <t xml:space="preserve">    工会经费</t>
  </si>
  <si>
    <t xml:space="preserve">    福利费</t>
  </si>
  <si>
    <t xml:space="preserve">    基层党建经费</t>
  </si>
  <si>
    <t>对个人家庭补助支出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</si>
  <si>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</si>
  <si>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</si>
  <si>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</si>
  <si>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</si>
  <si>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</si>
  <si>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</si>
  <si>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</si>
  <si>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</si>
  <si>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隆回县第九中学</t>
  </si>
  <si>
    <t>政府基金支出表</t>
  </si>
  <si>
    <t>本年政府性基金预算支出数</t>
  </si>
  <si>
    <t>项目支出绩效目标申报表</t>
  </si>
  <si>
    <t>项目名称</t>
  </si>
  <si>
    <t>投入总金额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</si>
  <si>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</si>
  <si>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</si>
  <si>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</si>
  <si>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</si>
  <si>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</si>
  <si>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</si>
  <si>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整体支出绩效目标申报表</t>
  </si>
  <si>
    <t>包含单位明细</t>
  </si>
  <si>
    <t>年度预算申请</t>
  </si>
  <si>
    <t>部门职能职责描述</t>
  </si>
  <si>
    <t>整体绩效目标</t>
  </si>
  <si>
    <t>部门整体支出年度绩效目标</t>
  </si>
  <si>
    <t>投资总额</t>
  </si>
  <si>
    <t>按收入性质分</t>
  </si>
  <si>
    <t>按支出性质分</t>
  </si>
  <si>
    <t>产出指标</t>
  </si>
  <si>
    <t>效益指标</t>
  </si>
  <si>
    <t>公共财政拨款（补助）</t>
  </si>
  <si>
    <t>政府性基金拨款</t>
  </si>
  <si>
    <t>纳入专户管理的非税收入拨款</t>
  </si>
  <si>
    <t>其他资金</t>
  </si>
  <si>
    <t>隆回九中2020年初中预算</t>
  </si>
  <si>
    <t>贯彻落实国家关于教育工作的法律、法规，管理初中、高中教育教育教学工作，统筹管理本部门教育经费。</t>
  </si>
  <si>
    <t>隆回九中整体工作绩效是：完成学校教育教学工作，做好师德师风培训，全面提打造高效课堂，办好特色教育。</t>
  </si>
  <si>
    <t xml:space="preserve">严格执行中央八项规定和省委九项规定，坚持“两个务必”，发扬艰苦奋斗精神，带头过紧日子，严控公用经费，力争把经费用在刀刃上。结合我校的实际情况，落实资金计划的编制，切实做到合理安排预算收支。始终坚持做到坚持少花钱、多办事、保重点的要求，圆满完成全年任务。
</t>
  </si>
  <si>
    <t xml:space="preserve">严格落实上级厉行节约的有关要求，既有效保障学校运转，又坚决制止铺张浪费，切实规范经费支出行为，保障教育教学活动支出，不断优化支出结构
。
</t>
  </si>
  <si>
    <t>隆回九中202年高中预算</t>
  </si>
  <si>
    <t>政府采购预算表</t>
  </si>
  <si>
    <t>单位:元</t>
  </si>
  <si>
    <t>项目</t>
  </si>
  <si>
    <t xml:space="preserve">采购数量 </t>
  </si>
  <si>
    <t>规格及型号</t>
  </si>
  <si>
    <t>计量单位</t>
  </si>
  <si>
    <t>采购单价</t>
  </si>
  <si>
    <t>资     金     来     源</t>
  </si>
  <si>
    <t>采购项目</t>
  </si>
  <si>
    <t>采购品目</t>
  </si>
  <si>
    <t>公用经费</t>
  </si>
  <si>
    <t>专项经费</t>
  </si>
  <si>
    <t>政府性基金</t>
  </si>
  <si>
    <t>纳入预算管理的非税收入</t>
  </si>
  <si>
    <t>事业单位经营收入</t>
  </si>
  <si>
    <t>县本级</t>
  </si>
  <si>
    <t>上级</t>
  </si>
  <si>
    <t>隆回县九中</t>
  </si>
  <si>
    <t>办公设备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</si>
</sst>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_);[Red]\(0\)"/>
    <numFmt numFmtId="182" formatCode=";;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4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1" fontId="0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181" fontId="2" fillId="33" borderId="18" xfId="0" applyNumberFormat="1" applyFont="1" applyFill="1" applyBorder="1" applyAlignment="1" applyProtection="1">
      <alignment horizontal="right" vertical="center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2" fontId="0" fillId="33" borderId="11" xfId="0" applyNumberFormat="1" applyFont="1" applyFill="1" applyBorder="1" applyAlignment="1" applyProtection="1">
      <alignment horizontal="left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>
      <alignment horizontal="left" vertical="center" wrapText="1"/>
    </xf>
    <xf numFmtId="1" fontId="2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4" xfId="0" applyNumberFormat="1" applyFont="1" applyFill="1" applyBorder="1" applyAlignment="1" applyProtection="1">
      <alignment horizontal="right" vertical="center" wrapText="1"/>
      <protection/>
    </xf>
    <xf numFmtId="1" fontId="2" fillId="33" borderId="16" xfId="0" applyNumberFormat="1" applyFont="1" applyFill="1" applyBorder="1" applyAlignment="1" applyProtection="1">
      <alignment horizontal="right" vertical="center" wrapText="1"/>
      <protection/>
    </xf>
    <xf numFmtId="1" fontId="2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right" vertical="center" wrapText="1"/>
    </xf>
    <xf numFmtId="1" fontId="2" fillId="33" borderId="15" xfId="0" applyNumberFormat="1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1" fontId="2" fillId="33" borderId="11" xfId="0" applyNumberFormat="1" applyFont="1" applyFill="1" applyBorder="1" applyAlignment="1">
      <alignment horizontal="right" vertical="center" wrapText="1"/>
    </xf>
    <xf numFmtId="1" fontId="2" fillId="33" borderId="12" xfId="0" applyNumberFormat="1" applyFont="1" applyFill="1" applyBorder="1" applyAlignment="1">
      <alignment horizontal="right" vertical="center" wrapText="1"/>
    </xf>
    <xf numFmtId="1" fontId="2" fillId="33" borderId="13" xfId="0" applyNumberFormat="1" applyFont="1" applyFill="1" applyBorder="1" applyAlignment="1">
      <alignment horizontal="right" vertical="center" wrapText="1"/>
    </xf>
    <xf numFmtId="1" fontId="2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182" fontId="0" fillId="33" borderId="11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182" fontId="0" fillId="33" borderId="11" xfId="0" applyNumberForma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1" fontId="0" fillId="33" borderId="18" xfId="0" applyNumberFormat="1" applyFont="1" applyFill="1" applyBorder="1" applyAlignment="1" applyProtection="1">
      <alignment horizontal="right" wrapText="1"/>
      <protection/>
    </xf>
    <xf numFmtId="49" fontId="0" fillId="33" borderId="18" xfId="0" applyNumberForma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1" fontId="2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20" xfId="0" applyNumberFormat="1" applyFont="1" applyFill="1" applyBorder="1" applyAlignment="1" applyProtection="1">
      <alignment horizontal="right" vertical="center" wrapText="1"/>
      <protection/>
    </xf>
    <xf numFmtId="1" fontId="2" fillId="33" borderId="20" xfId="0" applyNumberFormat="1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tabSelected="1" workbookViewId="0" topLeftCell="A1">
      <selection activeCell="A5" sqref="A5"/>
    </sheetView>
  </sheetViews>
  <sheetFormatPr defaultColWidth="9.16015625" defaultRowHeight="12.75" customHeight="1"/>
  <cols>
    <col min="1" max="1" width="41.83203125" style="0" customWidth="1"/>
    <col min="2" max="4" width="13" style="0" customWidth="1"/>
    <col min="5" max="5" width="36.33203125" style="0" customWidth="1"/>
    <col min="6" max="8" width="13" style="0" customWidth="1"/>
  </cols>
  <sheetData>
    <row r="1" spans="1:6" ht="23.2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25" t="s">
        <v>1</v>
      </c>
      <c r="B2" s="25"/>
      <c r="C2" s="25"/>
      <c r="F2" s="67" t="s">
        <v>2</v>
      </c>
    </row>
    <row r="3" spans="1:8" ht="17.25" customHeight="1">
      <c r="A3" s="21" t="s">
        <v>3</v>
      </c>
      <c r="B3" s="27"/>
      <c r="C3" s="27"/>
      <c r="D3" s="27"/>
      <c r="E3" s="21" t="s">
        <v>4</v>
      </c>
      <c r="F3" s="21"/>
      <c r="G3" s="66"/>
      <c r="H3" s="66"/>
    </row>
    <row r="4" spans="1:8" ht="17.25" customHeight="1">
      <c r="A4" s="122" t="s">
        <v>5</v>
      </c>
      <c r="B4" s="123" t="s">
        <v>6</v>
      </c>
      <c r="C4" s="71" t="s">
        <v>7</v>
      </c>
      <c r="D4" s="71" t="s">
        <v>8</v>
      </c>
      <c r="E4" s="124" t="s">
        <v>5</v>
      </c>
      <c r="F4" s="123" t="s">
        <v>6</v>
      </c>
      <c r="G4" s="71" t="s">
        <v>7</v>
      </c>
      <c r="H4" s="71" t="s">
        <v>8</v>
      </c>
    </row>
    <row r="5" spans="1:8" s="1" customFormat="1" ht="17.25" customHeight="1">
      <c r="A5" s="125" t="s">
        <v>9</v>
      </c>
      <c r="B5" s="126">
        <f>C5+D5</f>
        <v>26133812.32</v>
      </c>
      <c r="C5" s="126">
        <v>5906722.32</v>
      </c>
      <c r="D5" s="127">
        <v>20227090</v>
      </c>
      <c r="E5" s="128" t="s">
        <v>10</v>
      </c>
      <c r="F5" s="126">
        <f>G5+H5</f>
        <v>0</v>
      </c>
      <c r="G5" s="126">
        <v>0</v>
      </c>
      <c r="H5" s="107"/>
    </row>
    <row r="6" spans="1:8" s="1" customFormat="1" ht="17.25" customHeight="1">
      <c r="A6" s="125" t="s">
        <v>11</v>
      </c>
      <c r="B6" s="126">
        <f aca="true" t="shared" si="0" ref="B6:B30">C6+D6</f>
        <v>10003200</v>
      </c>
      <c r="C6" s="129">
        <v>0</v>
      </c>
      <c r="D6" s="130">
        <f>D7+D11</f>
        <v>10003200</v>
      </c>
      <c r="E6" s="128" t="s">
        <v>12</v>
      </c>
      <c r="F6" s="126">
        <f aca="true" t="shared" si="1" ref="F6:F30">G6+H6</f>
        <v>0</v>
      </c>
      <c r="G6" s="126">
        <v>0</v>
      </c>
      <c r="H6" s="107"/>
    </row>
    <row r="7" spans="1:8" s="1" customFormat="1" ht="17.25" customHeight="1">
      <c r="A7" s="125" t="s">
        <v>13</v>
      </c>
      <c r="B7" s="126">
        <f t="shared" si="0"/>
        <v>9603200</v>
      </c>
      <c r="C7" s="131">
        <v>0</v>
      </c>
      <c r="D7" s="130">
        <v>9603200</v>
      </c>
      <c r="E7" s="128" t="s">
        <v>14</v>
      </c>
      <c r="F7" s="126">
        <f t="shared" si="1"/>
        <v>0</v>
      </c>
      <c r="G7" s="126">
        <v>0</v>
      </c>
      <c r="H7" s="107"/>
    </row>
    <row r="8" spans="1:8" s="1" customFormat="1" ht="17.25" customHeight="1">
      <c r="A8" s="125" t="s">
        <v>15</v>
      </c>
      <c r="B8" s="126">
        <f t="shared" si="0"/>
        <v>0</v>
      </c>
      <c r="C8" s="131">
        <v>0</v>
      </c>
      <c r="D8" s="127">
        <v>0</v>
      </c>
      <c r="E8" s="128" t="s">
        <v>16</v>
      </c>
      <c r="F8" s="126">
        <f t="shared" si="1"/>
        <v>36137012.32</v>
      </c>
      <c r="G8" s="129">
        <v>5906722.32</v>
      </c>
      <c r="H8" s="107">
        <v>30230290</v>
      </c>
    </row>
    <row r="9" spans="1:8" s="1" customFormat="1" ht="17.25" customHeight="1">
      <c r="A9" s="125" t="s">
        <v>17</v>
      </c>
      <c r="B9" s="126">
        <f t="shared" si="0"/>
        <v>0</v>
      </c>
      <c r="C9" s="131">
        <v>0</v>
      </c>
      <c r="D9" s="127">
        <v>0</v>
      </c>
      <c r="E9" s="128" t="s">
        <v>18</v>
      </c>
      <c r="F9" s="126">
        <f t="shared" si="1"/>
        <v>0</v>
      </c>
      <c r="G9" s="132">
        <v>0</v>
      </c>
      <c r="H9" s="107"/>
    </row>
    <row r="10" spans="1:8" s="1" customFormat="1" ht="17.25" customHeight="1">
      <c r="A10" s="125" t="s">
        <v>19</v>
      </c>
      <c r="B10" s="126">
        <f t="shared" si="0"/>
        <v>0</v>
      </c>
      <c r="C10" s="131">
        <v>0</v>
      </c>
      <c r="D10" s="127">
        <v>0</v>
      </c>
      <c r="E10" s="128" t="s">
        <v>20</v>
      </c>
      <c r="F10" s="126">
        <f t="shared" si="1"/>
        <v>0</v>
      </c>
      <c r="G10" s="126">
        <v>0</v>
      </c>
      <c r="H10" s="107"/>
    </row>
    <row r="11" spans="1:8" s="1" customFormat="1" ht="17.25" customHeight="1">
      <c r="A11" s="125" t="s">
        <v>21</v>
      </c>
      <c r="B11" s="126">
        <f t="shared" si="0"/>
        <v>400000</v>
      </c>
      <c r="C11" s="132">
        <v>0</v>
      </c>
      <c r="D11" s="127">
        <v>400000</v>
      </c>
      <c r="E11" s="128" t="s">
        <v>22</v>
      </c>
      <c r="F11" s="126">
        <f t="shared" si="1"/>
        <v>0</v>
      </c>
      <c r="G11" s="126">
        <v>0</v>
      </c>
      <c r="H11" s="107"/>
    </row>
    <row r="12" spans="1:8" s="1" customFormat="1" ht="17.25" customHeight="1">
      <c r="A12" s="125" t="s">
        <v>23</v>
      </c>
      <c r="B12" s="126">
        <f t="shared" si="0"/>
        <v>946914</v>
      </c>
      <c r="C12" s="129">
        <v>0</v>
      </c>
      <c r="D12" s="130">
        <v>946914</v>
      </c>
      <c r="E12" s="128" t="s">
        <v>24</v>
      </c>
      <c r="F12" s="126">
        <f t="shared" si="1"/>
        <v>0</v>
      </c>
      <c r="G12" s="126">
        <v>0</v>
      </c>
      <c r="H12" s="107"/>
    </row>
    <row r="13" spans="1:8" s="1" customFormat="1" ht="17.25" customHeight="1">
      <c r="A13" s="125" t="s">
        <v>25</v>
      </c>
      <c r="B13" s="126">
        <f t="shared" si="0"/>
        <v>0</v>
      </c>
      <c r="C13" s="131">
        <v>0</v>
      </c>
      <c r="D13" s="133">
        <v>0</v>
      </c>
      <c r="E13" s="128" t="s">
        <v>26</v>
      </c>
      <c r="F13" s="126">
        <f t="shared" si="1"/>
        <v>0</v>
      </c>
      <c r="G13" s="126">
        <v>0</v>
      </c>
      <c r="H13" s="107"/>
    </row>
    <row r="14" spans="1:8" s="1" customFormat="1" ht="17.25" customHeight="1">
      <c r="A14" s="125" t="s">
        <v>27</v>
      </c>
      <c r="B14" s="126">
        <f t="shared" si="0"/>
        <v>946914</v>
      </c>
      <c r="C14" s="131">
        <v>0</v>
      </c>
      <c r="D14" s="130">
        <v>946914</v>
      </c>
      <c r="E14" s="128" t="s">
        <v>28</v>
      </c>
      <c r="F14" s="126">
        <f t="shared" si="1"/>
        <v>0</v>
      </c>
      <c r="G14" s="126">
        <v>0</v>
      </c>
      <c r="H14" s="107"/>
    </row>
    <row r="15" spans="1:8" s="1" customFormat="1" ht="16.5" customHeight="1">
      <c r="A15" s="125" t="s">
        <v>29</v>
      </c>
      <c r="B15" s="126">
        <f t="shared" si="0"/>
        <v>0</v>
      </c>
      <c r="C15" s="131">
        <v>0</v>
      </c>
      <c r="D15" s="127">
        <v>0</v>
      </c>
      <c r="E15" s="128" t="s">
        <v>30</v>
      </c>
      <c r="F15" s="126">
        <f t="shared" si="1"/>
        <v>0</v>
      </c>
      <c r="G15" s="126">
        <v>0</v>
      </c>
      <c r="H15" s="107"/>
    </row>
    <row r="16" spans="1:8" s="1" customFormat="1" ht="16.5" customHeight="1">
      <c r="A16" s="125" t="s">
        <v>31</v>
      </c>
      <c r="B16" s="126">
        <f t="shared" si="0"/>
        <v>0</v>
      </c>
      <c r="C16" s="131">
        <v>0</v>
      </c>
      <c r="D16" s="127">
        <v>0</v>
      </c>
      <c r="E16" s="128" t="s">
        <v>32</v>
      </c>
      <c r="F16" s="126">
        <f t="shared" si="1"/>
        <v>0</v>
      </c>
      <c r="G16" s="126">
        <v>0</v>
      </c>
      <c r="H16" s="107"/>
    </row>
    <row r="17" spans="1:8" s="1" customFormat="1" ht="16.5" customHeight="1">
      <c r="A17" s="125" t="s">
        <v>33</v>
      </c>
      <c r="B17" s="126">
        <f t="shared" si="0"/>
        <v>0</v>
      </c>
      <c r="C17" s="131">
        <v>0</v>
      </c>
      <c r="D17" s="127">
        <v>0</v>
      </c>
      <c r="E17" s="128" t="s">
        <v>34</v>
      </c>
      <c r="F17" s="126">
        <f t="shared" si="1"/>
        <v>0</v>
      </c>
      <c r="G17" s="126">
        <v>0</v>
      </c>
      <c r="H17" s="107"/>
    </row>
    <row r="18" spans="1:8" s="1" customFormat="1" ht="16.5" customHeight="1">
      <c r="A18" s="125" t="s">
        <v>35</v>
      </c>
      <c r="B18" s="126">
        <f t="shared" si="0"/>
        <v>0</v>
      </c>
      <c r="C18" s="131">
        <v>0</v>
      </c>
      <c r="D18" s="130">
        <v>0</v>
      </c>
      <c r="E18" s="128" t="s">
        <v>36</v>
      </c>
      <c r="F18" s="126">
        <f t="shared" si="1"/>
        <v>0</v>
      </c>
      <c r="G18" s="126">
        <v>0</v>
      </c>
      <c r="H18" s="107"/>
    </row>
    <row r="19" spans="1:8" s="1" customFormat="1" ht="16.5" customHeight="1">
      <c r="A19" s="134"/>
      <c r="B19" s="126">
        <f t="shared" si="0"/>
        <v>0</v>
      </c>
      <c r="C19" s="135"/>
      <c r="D19" s="136"/>
      <c r="E19" s="125" t="s">
        <v>37</v>
      </c>
      <c r="F19" s="126">
        <f t="shared" si="1"/>
        <v>0</v>
      </c>
      <c r="G19" s="126">
        <v>0</v>
      </c>
      <c r="H19" s="107"/>
    </row>
    <row r="20" spans="1:8" s="1" customFormat="1" ht="16.5" customHeight="1">
      <c r="A20" s="134"/>
      <c r="B20" s="126">
        <f t="shared" si="0"/>
        <v>0</v>
      </c>
      <c r="C20" s="137"/>
      <c r="D20" s="138"/>
      <c r="E20" s="125" t="s">
        <v>38</v>
      </c>
      <c r="F20" s="126">
        <f t="shared" si="1"/>
        <v>0</v>
      </c>
      <c r="G20" s="126">
        <v>0</v>
      </c>
      <c r="H20" s="107"/>
    </row>
    <row r="21" spans="1:8" s="1" customFormat="1" ht="16.5" customHeight="1">
      <c r="A21" s="134"/>
      <c r="B21" s="126">
        <f t="shared" si="0"/>
        <v>0</v>
      </c>
      <c r="C21" s="137"/>
      <c r="D21" s="138"/>
      <c r="E21" s="125" t="s">
        <v>39</v>
      </c>
      <c r="F21" s="126">
        <f t="shared" si="1"/>
        <v>0</v>
      </c>
      <c r="G21" s="126">
        <v>0</v>
      </c>
      <c r="H21" s="107"/>
    </row>
    <row r="22" spans="1:8" s="1" customFormat="1" ht="16.5" customHeight="1">
      <c r="A22" s="134"/>
      <c r="B22" s="126">
        <f t="shared" si="0"/>
        <v>0</v>
      </c>
      <c r="C22" s="137"/>
      <c r="D22" s="139"/>
      <c r="E22" s="125" t="s">
        <v>40</v>
      </c>
      <c r="F22" s="126">
        <f t="shared" si="1"/>
        <v>0</v>
      </c>
      <c r="G22" s="126">
        <v>0</v>
      </c>
      <c r="H22" s="107"/>
    </row>
    <row r="23" spans="1:8" s="1" customFormat="1" ht="16.5" customHeight="1">
      <c r="A23" s="134"/>
      <c r="B23" s="126">
        <f t="shared" si="0"/>
        <v>0</v>
      </c>
      <c r="C23" s="137"/>
      <c r="D23" s="130"/>
      <c r="E23" s="125" t="s">
        <v>41</v>
      </c>
      <c r="F23" s="126">
        <f t="shared" si="1"/>
        <v>0</v>
      </c>
      <c r="G23" s="126">
        <v>0</v>
      </c>
      <c r="H23" s="107"/>
    </row>
    <row r="24" spans="1:8" s="1" customFormat="1" ht="16.5" customHeight="1">
      <c r="A24" s="134"/>
      <c r="B24" s="126">
        <f t="shared" si="0"/>
        <v>0</v>
      </c>
      <c r="C24" s="137"/>
      <c r="D24" s="137"/>
      <c r="E24" s="125" t="s">
        <v>42</v>
      </c>
      <c r="F24" s="126">
        <f t="shared" si="1"/>
        <v>0</v>
      </c>
      <c r="G24" s="126">
        <v>0</v>
      </c>
      <c r="H24" s="107"/>
    </row>
    <row r="25" spans="1:8" s="1" customFormat="1" ht="16.5" customHeight="1">
      <c r="A25" s="134"/>
      <c r="B25" s="126">
        <f t="shared" si="0"/>
        <v>0</v>
      </c>
      <c r="C25" s="137"/>
      <c r="D25" s="137"/>
      <c r="E25" s="125" t="s">
        <v>43</v>
      </c>
      <c r="F25" s="126">
        <f t="shared" si="1"/>
        <v>946914</v>
      </c>
      <c r="G25" s="126">
        <v>0</v>
      </c>
      <c r="H25" s="130">
        <v>946914</v>
      </c>
    </row>
    <row r="26" spans="1:8" s="1" customFormat="1" ht="16.5" customHeight="1">
      <c r="A26" s="134"/>
      <c r="B26" s="126">
        <f t="shared" si="0"/>
        <v>0</v>
      </c>
      <c r="C26" s="140"/>
      <c r="D26" s="140"/>
      <c r="E26" s="125" t="s">
        <v>44</v>
      </c>
      <c r="F26" s="126">
        <f t="shared" si="1"/>
        <v>0</v>
      </c>
      <c r="G26" s="126">
        <v>0</v>
      </c>
      <c r="H26" s="107"/>
    </row>
    <row r="27" spans="1:8" s="1" customFormat="1" ht="16.5" customHeight="1">
      <c r="A27" s="125"/>
      <c r="B27" s="126">
        <f t="shared" si="0"/>
        <v>0</v>
      </c>
      <c r="C27" s="140"/>
      <c r="D27" s="140"/>
      <c r="E27" s="125" t="s">
        <v>45</v>
      </c>
      <c r="F27" s="126">
        <f t="shared" si="1"/>
        <v>0</v>
      </c>
      <c r="G27" s="129">
        <v>0</v>
      </c>
      <c r="H27" s="107"/>
    </row>
    <row r="28" spans="1:8" s="1" customFormat="1" ht="16.5" customHeight="1">
      <c r="A28" s="125" t="s">
        <v>46</v>
      </c>
      <c r="B28" s="126">
        <f t="shared" si="0"/>
        <v>37083926.32</v>
      </c>
      <c r="C28" s="129">
        <v>5906722.32</v>
      </c>
      <c r="D28" s="129">
        <f>D14+D6+D5</f>
        <v>31177204</v>
      </c>
      <c r="E28" s="128" t="s">
        <v>47</v>
      </c>
      <c r="F28" s="126">
        <f t="shared" si="1"/>
        <v>37083926.32</v>
      </c>
      <c r="G28" s="132">
        <v>5906722.32</v>
      </c>
      <c r="H28" s="108">
        <f>H25+H8</f>
        <v>31177204</v>
      </c>
    </row>
    <row r="29" spans="1:8" s="1" customFormat="1" ht="16.5" customHeight="1">
      <c r="A29" s="125" t="s">
        <v>48</v>
      </c>
      <c r="B29" s="126">
        <f t="shared" si="0"/>
        <v>0</v>
      </c>
      <c r="C29" s="132">
        <v>0</v>
      </c>
      <c r="D29" s="132"/>
      <c r="E29" s="128" t="s">
        <v>49</v>
      </c>
      <c r="F29" s="126">
        <f t="shared" si="1"/>
        <v>0</v>
      </c>
      <c r="G29" s="129">
        <v>0</v>
      </c>
      <c r="H29" s="107"/>
    </row>
    <row r="30" spans="1:8" s="1" customFormat="1" ht="16.5" customHeight="1">
      <c r="A30" s="125" t="s">
        <v>50</v>
      </c>
      <c r="B30" s="129">
        <f t="shared" si="0"/>
        <v>37083926.32</v>
      </c>
      <c r="C30" s="129">
        <v>5906722.32</v>
      </c>
      <c r="D30" s="129">
        <f>D28</f>
        <v>31177204</v>
      </c>
      <c r="E30" s="128" t="s">
        <v>51</v>
      </c>
      <c r="F30" s="129">
        <f t="shared" si="1"/>
        <v>37083926.32</v>
      </c>
      <c r="G30" s="131">
        <v>5906722.32</v>
      </c>
      <c r="H30" s="108">
        <f>H28</f>
        <v>31177204</v>
      </c>
    </row>
    <row r="31" ht="16.5" customHeight="1"/>
    <row r="32" ht="16.5" customHeight="1"/>
    <row r="33" ht="16.5" customHeight="1"/>
    <row r="34" ht="16.5" customHeight="1"/>
    <row r="35" ht="16.5" customHeight="1">
      <c r="D35" s="25"/>
    </row>
  </sheetData>
  <sheetProtection/>
  <mergeCells count="3">
    <mergeCell ref="A1:F1"/>
    <mergeCell ref="A3:D3"/>
    <mergeCell ref="E3:F3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6.5" style="0" customWidth="1"/>
    <col min="2" max="2" width="14.5" style="0" customWidth="1"/>
    <col min="3" max="3" width="15.83203125" style="0" customWidth="1"/>
    <col min="4" max="4" width="12.33203125" style="0" customWidth="1"/>
    <col min="5" max="7" width="9.16015625" style="0" customWidth="1"/>
    <col min="8" max="8" width="13.16015625" style="0" customWidth="1"/>
    <col min="9" max="9" width="14" style="0" customWidth="1"/>
    <col min="10" max="10" width="12.5" style="0" customWidth="1"/>
    <col min="11" max="11" width="11.33203125" style="0" customWidth="1"/>
    <col min="12" max="12" width="20.83203125" style="0" customWidth="1"/>
    <col min="13" max="13" width="13.66015625" style="0" customWidth="1"/>
  </cols>
  <sheetData>
    <row r="2" spans="1:13" ht="31.5" customHeight="1">
      <c r="A2" s="24" t="s">
        <v>146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23.25" customHeight="1">
      <c r="A3" s="25" t="s">
        <v>1</v>
      </c>
      <c r="B3"/>
      <c r="C3"/>
      <c r="D3"/>
      <c r="E3"/>
      <c r="F3"/>
      <c r="G3"/>
      <c r="H3"/>
      <c r="I3"/>
      <c r="J3"/>
      <c r="K3"/>
      <c r="L3"/>
      <c r="M3"/>
    </row>
    <row r="4" spans="1:13" ht="33.75" customHeight="1">
      <c r="A4" s="21" t="s">
        <v>147</v>
      </c>
      <c r="B4" s="26" t="s">
        <v>148</v>
      </c>
      <c r="C4" s="26"/>
      <c r="D4" s="26"/>
      <c r="E4" s="26"/>
      <c r="F4" s="26"/>
      <c r="G4" s="26"/>
      <c r="H4" s="26"/>
      <c r="I4" s="26"/>
      <c r="J4" s="27" t="s">
        <v>149</v>
      </c>
      <c r="K4" s="27" t="s">
        <v>150</v>
      </c>
      <c r="L4" s="21" t="s">
        <v>151</v>
      </c>
      <c r="M4" s="21"/>
    </row>
    <row r="5" spans="1:13" ht="27" customHeight="1">
      <c r="A5" s="27"/>
      <c r="B5" s="26" t="s">
        <v>152</v>
      </c>
      <c r="C5" s="28" t="s">
        <v>153</v>
      </c>
      <c r="D5" s="29"/>
      <c r="E5" s="29"/>
      <c r="F5" s="29"/>
      <c r="G5" s="30"/>
      <c r="H5" s="29" t="s">
        <v>154</v>
      </c>
      <c r="I5" s="30"/>
      <c r="J5" s="27"/>
      <c r="K5" s="27"/>
      <c r="L5" s="21" t="s">
        <v>155</v>
      </c>
      <c r="M5" s="21" t="s">
        <v>156</v>
      </c>
    </row>
    <row r="6" spans="1:13" ht="76.5" customHeight="1">
      <c r="A6" s="31"/>
      <c r="B6" s="32"/>
      <c r="C6" s="33" t="s">
        <v>157</v>
      </c>
      <c r="D6" s="34" t="s">
        <v>56</v>
      </c>
      <c r="E6" s="34" t="s">
        <v>158</v>
      </c>
      <c r="F6" s="34" t="s">
        <v>159</v>
      </c>
      <c r="G6" s="34" t="s">
        <v>160</v>
      </c>
      <c r="H6" s="35" t="s">
        <v>82</v>
      </c>
      <c r="I6" s="41" t="s">
        <v>83</v>
      </c>
      <c r="J6" s="31"/>
      <c r="K6" s="31"/>
      <c r="L6" s="22"/>
      <c r="M6" s="22"/>
    </row>
    <row r="7" spans="1:13" s="1" customFormat="1" ht="39" customHeight="1">
      <c r="A7" s="36" t="s">
        <v>72</v>
      </c>
      <c r="B7" s="37">
        <f>B8+B9</f>
        <v>37083926</v>
      </c>
      <c r="C7" s="37">
        <f aca="true" t="shared" si="0" ref="C7:I7">C8+C9</f>
        <v>26133812</v>
      </c>
      <c r="D7" s="37">
        <f t="shared" si="0"/>
        <v>9603200</v>
      </c>
      <c r="E7" s="37">
        <f t="shared" si="0"/>
        <v>0</v>
      </c>
      <c r="F7" s="37">
        <f t="shared" si="0"/>
        <v>0</v>
      </c>
      <c r="G7" s="37">
        <f t="shared" si="0"/>
        <v>400000</v>
      </c>
      <c r="H7" s="37">
        <f t="shared" si="0"/>
        <v>36137012</v>
      </c>
      <c r="I7" s="37">
        <f t="shared" si="0"/>
        <v>946914</v>
      </c>
      <c r="J7" s="42"/>
      <c r="K7" s="43"/>
      <c r="L7" s="43"/>
      <c r="M7" s="42"/>
    </row>
    <row r="8" spans="1:13" ht="107.25" customHeight="1">
      <c r="A8" s="38" t="s">
        <v>161</v>
      </c>
      <c r="B8" s="37">
        <v>5906722</v>
      </c>
      <c r="C8" s="37">
        <v>5906722</v>
      </c>
      <c r="D8" s="37">
        <v>0</v>
      </c>
      <c r="E8" s="37">
        <v>0</v>
      </c>
      <c r="F8" s="37">
        <v>0</v>
      </c>
      <c r="G8" s="37">
        <v>0</v>
      </c>
      <c r="H8" s="37">
        <v>5906722</v>
      </c>
      <c r="I8" s="44">
        <v>0</v>
      </c>
      <c r="J8" s="45" t="s">
        <v>162</v>
      </c>
      <c r="K8" s="45" t="s">
        <v>163</v>
      </c>
      <c r="L8" s="45" t="s">
        <v>164</v>
      </c>
      <c r="M8" s="45" t="s">
        <v>165</v>
      </c>
    </row>
    <row r="9" spans="1:13" ht="107.25" customHeight="1">
      <c r="A9" s="38" t="s">
        <v>166</v>
      </c>
      <c r="B9" s="39">
        <f>C9+D9+G9+I9</f>
        <v>31177204</v>
      </c>
      <c r="C9" s="40">
        <v>20227090</v>
      </c>
      <c r="D9" s="40">
        <v>9603200</v>
      </c>
      <c r="E9" s="40"/>
      <c r="F9" s="40"/>
      <c r="G9" s="40">
        <v>400000</v>
      </c>
      <c r="H9" s="40">
        <f>B9-I9</f>
        <v>30230290</v>
      </c>
      <c r="I9" s="40">
        <v>946914</v>
      </c>
      <c r="J9" s="46"/>
      <c r="K9" s="46"/>
      <c r="L9" s="46"/>
      <c r="M9" s="46"/>
    </row>
    <row r="10" spans="1:13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39" customHeight="1">
      <c r="A11" s="25"/>
      <c r="B11" s="25"/>
      <c r="C11" s="25"/>
      <c r="K11" s="25"/>
      <c r="M11" s="25"/>
    </row>
    <row r="12" spans="1:13" ht="39" customHeight="1">
      <c r="A12" s="25"/>
      <c r="B12" s="25"/>
      <c r="K12" s="25"/>
      <c r="L12" s="25"/>
      <c r="M12" s="25"/>
    </row>
    <row r="13" spans="2:12" ht="39" customHeight="1">
      <c r="B13" s="25"/>
      <c r="J13" s="25"/>
      <c r="K13" s="25"/>
      <c r="L13" s="25"/>
    </row>
    <row r="14" spans="2:12" ht="39" customHeight="1">
      <c r="B14" s="25"/>
      <c r="J14" s="25"/>
      <c r="L14" s="25"/>
    </row>
    <row r="15" spans="3:12" ht="39" customHeight="1">
      <c r="C15" s="25"/>
      <c r="J15" s="25"/>
      <c r="K15" s="25"/>
      <c r="L15" s="25"/>
    </row>
    <row r="16" spans="3:11" ht="39" customHeight="1">
      <c r="C16" s="25"/>
      <c r="D16" s="25"/>
      <c r="J16" s="25"/>
      <c r="K16" s="25"/>
    </row>
    <row r="17" spans="4:11" ht="39" customHeight="1">
      <c r="D17" s="25"/>
      <c r="J17" s="25"/>
      <c r="K17" s="25"/>
    </row>
    <row r="18" spans="4:10" ht="39" customHeight="1">
      <c r="D18" s="25"/>
      <c r="E18" s="25"/>
      <c r="J18" s="25"/>
    </row>
    <row r="19" ht="39" customHeight="1">
      <c r="F19" s="25"/>
    </row>
    <row r="20" spans="6:8" ht="39" customHeight="1">
      <c r="F20" s="25"/>
      <c r="G20" s="25"/>
      <c r="H20" s="25"/>
    </row>
    <row r="21" ht="39" customHeight="1">
      <c r="H21" s="25"/>
    </row>
    <row r="22" spans="8:9" ht="39" customHeight="1">
      <c r="H22" s="25"/>
      <c r="I22" s="25"/>
    </row>
  </sheetData>
  <sheetProtection/>
  <mergeCells count="15">
    <mergeCell ref="A2:M2"/>
    <mergeCell ref="B4:I4"/>
    <mergeCell ref="L4:M4"/>
    <mergeCell ref="C5:G5"/>
    <mergeCell ref="H5:I5"/>
    <mergeCell ref="A4:A6"/>
    <mergeCell ref="B5:B6"/>
    <mergeCell ref="J4:J6"/>
    <mergeCell ref="J8:J9"/>
    <mergeCell ref="K4:K6"/>
    <mergeCell ref="K8:K9"/>
    <mergeCell ref="L5:L6"/>
    <mergeCell ref="L8:L9"/>
    <mergeCell ref="M5:M6"/>
    <mergeCell ref="M8:M9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16.16015625" style="0" customWidth="1"/>
  </cols>
  <sheetData>
    <row r="1" spans="1:18" ht="27.75" customHeight="1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2.75" customHeight="1">
      <c r="R2" s="19" t="s">
        <v>168</v>
      </c>
    </row>
    <row r="3" spans="1:18" ht="20.25" customHeight="1">
      <c r="A3" s="3" t="s">
        <v>127</v>
      </c>
      <c r="B3" s="3" t="s">
        <v>169</v>
      </c>
      <c r="C3" s="3"/>
      <c r="D3" s="3" t="s">
        <v>170</v>
      </c>
      <c r="E3" s="3" t="s">
        <v>171</v>
      </c>
      <c r="F3" s="3" t="s">
        <v>172</v>
      </c>
      <c r="G3" s="3" t="s">
        <v>173</v>
      </c>
      <c r="H3" s="4" t="s">
        <v>72</v>
      </c>
      <c r="I3" s="3" t="s">
        <v>174</v>
      </c>
      <c r="J3" s="3"/>
      <c r="K3" s="3"/>
      <c r="L3" s="3"/>
      <c r="M3" s="3"/>
      <c r="N3" s="3"/>
      <c r="O3" s="3"/>
      <c r="P3" s="3"/>
      <c r="Q3" s="3"/>
      <c r="R3" s="3"/>
    </row>
    <row r="4" spans="1:18" ht="18" customHeight="1">
      <c r="A4" s="3"/>
      <c r="B4" s="3" t="s">
        <v>175</v>
      </c>
      <c r="C4" s="3" t="s">
        <v>176</v>
      </c>
      <c r="D4" s="3"/>
      <c r="E4" s="3"/>
      <c r="F4" s="3"/>
      <c r="G4" s="3"/>
      <c r="H4" s="4"/>
      <c r="I4" s="12" t="s">
        <v>177</v>
      </c>
      <c r="J4" s="12" t="s">
        <v>178</v>
      </c>
      <c r="K4" s="12"/>
      <c r="L4" s="12"/>
      <c r="M4" s="13" t="s">
        <v>179</v>
      </c>
      <c r="N4" s="13"/>
      <c r="O4" s="13"/>
      <c r="P4" s="14" t="s">
        <v>180</v>
      </c>
      <c r="Q4" s="20" t="s">
        <v>181</v>
      </c>
      <c r="R4" s="20" t="s">
        <v>60</v>
      </c>
    </row>
    <row r="5" spans="1:18" ht="12.75" customHeight="1">
      <c r="A5" s="3"/>
      <c r="B5" s="3"/>
      <c r="C5" s="3"/>
      <c r="D5" s="3"/>
      <c r="E5" s="3"/>
      <c r="F5" s="3"/>
      <c r="G5" s="3"/>
      <c r="H5" s="4"/>
      <c r="I5" s="3"/>
      <c r="J5" s="15" t="s">
        <v>102</v>
      </c>
      <c r="K5" s="13" t="s">
        <v>182</v>
      </c>
      <c r="L5" s="13" t="s">
        <v>183</v>
      </c>
      <c r="M5" s="13" t="s">
        <v>102</v>
      </c>
      <c r="N5" s="12" t="s">
        <v>182</v>
      </c>
      <c r="O5" s="3" t="s">
        <v>183</v>
      </c>
      <c r="P5" s="16"/>
      <c r="Q5" s="21"/>
      <c r="R5" s="21"/>
    </row>
    <row r="6" spans="1:18" ht="26.25" customHeight="1">
      <c r="A6" s="5"/>
      <c r="B6" s="5"/>
      <c r="C6" s="5"/>
      <c r="D6" s="5"/>
      <c r="E6" s="5"/>
      <c r="F6" s="5"/>
      <c r="G6" s="5"/>
      <c r="H6" s="6"/>
      <c r="I6" s="5"/>
      <c r="J6" s="17"/>
      <c r="K6" s="5"/>
      <c r="L6" s="5"/>
      <c r="M6" s="5"/>
      <c r="N6" s="6"/>
      <c r="O6" s="5"/>
      <c r="P6" s="18"/>
      <c r="Q6" s="22"/>
      <c r="R6" s="22"/>
    </row>
    <row r="7" spans="1:18" s="1" customFormat="1" ht="17.25" customHeight="1">
      <c r="A7" s="7" t="s">
        <v>72</v>
      </c>
      <c r="B7" s="8"/>
      <c r="C7" s="9"/>
      <c r="D7" s="9"/>
      <c r="E7" s="9"/>
      <c r="F7" s="9"/>
      <c r="G7" s="9"/>
      <c r="H7" s="10">
        <v>100000</v>
      </c>
      <c r="I7" s="10">
        <v>100000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3">
        <v>0</v>
      </c>
    </row>
    <row r="8" spans="1:18" ht="16.5" customHeight="1">
      <c r="A8" s="7" t="s">
        <v>184</v>
      </c>
      <c r="B8" s="8" t="s">
        <v>185</v>
      </c>
      <c r="C8" s="9" t="s">
        <v>185</v>
      </c>
      <c r="D8" s="9"/>
      <c r="E8" s="9"/>
      <c r="F8" s="9"/>
      <c r="G8" s="9"/>
      <c r="H8" s="10">
        <v>100000</v>
      </c>
      <c r="I8" s="10">
        <v>100000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3">
        <v>0</v>
      </c>
    </row>
    <row r="9" spans="1:18" ht="12" customHeight="1">
      <c r="A9" s="11"/>
      <c r="C9" s="11"/>
      <c r="D9" s="11"/>
      <c r="E9" s="11"/>
      <c r="G9" s="11"/>
      <c r="H9" s="11"/>
      <c r="I9" s="11"/>
      <c r="J9" s="11"/>
      <c r="K9" s="11"/>
      <c r="L9" s="11"/>
      <c r="M9" s="11"/>
      <c r="N9" s="11"/>
      <c r="O9" s="11"/>
      <c r="Q9" s="11"/>
      <c r="R9" s="11"/>
    </row>
    <row r="10" spans="1:18" ht="12" customHeight="1">
      <c r="A10" s="11"/>
      <c r="B10" s="11"/>
      <c r="C10" s="11"/>
      <c r="E10" s="11"/>
      <c r="G10" s="11"/>
      <c r="H10" s="11"/>
      <c r="I10" s="11"/>
      <c r="K10" s="11"/>
      <c r="L10" s="11"/>
      <c r="M10" s="11"/>
      <c r="N10" s="11"/>
      <c r="O10" s="11"/>
      <c r="Q10" s="11"/>
      <c r="R10" s="11"/>
    </row>
    <row r="11" spans="1:17" ht="12" customHeight="1">
      <c r="A11" s="11"/>
      <c r="B11" s="11"/>
      <c r="C11" s="11"/>
      <c r="E11" s="11"/>
      <c r="F11" s="11"/>
      <c r="G11" s="11"/>
      <c r="H11" s="11"/>
      <c r="I11" s="11"/>
      <c r="K11" s="11"/>
      <c r="L11" s="11"/>
      <c r="M11" s="11"/>
      <c r="N11" s="11"/>
      <c r="O11" s="11"/>
      <c r="Q11" s="11"/>
    </row>
    <row r="12" spans="2:17" ht="12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</row>
    <row r="13" spans="3:17" ht="12" customHeight="1">
      <c r="C13" s="11"/>
      <c r="D13" s="11"/>
      <c r="E13" s="11"/>
      <c r="F13" s="11"/>
      <c r="G13" s="11"/>
      <c r="H13" s="11"/>
      <c r="J13" s="11"/>
      <c r="K13" s="11"/>
      <c r="L13" s="11"/>
      <c r="M13" s="11"/>
      <c r="N13" s="11"/>
      <c r="O13" s="11"/>
      <c r="P13" s="11"/>
      <c r="Q13" s="11"/>
    </row>
    <row r="14" spans="3:17" ht="12" customHeight="1">
      <c r="C14" s="11"/>
      <c r="D14" s="11"/>
      <c r="F14" s="11"/>
      <c r="G14" s="11"/>
      <c r="H14" s="11"/>
      <c r="J14" s="11"/>
      <c r="K14" s="11"/>
      <c r="L14" s="11"/>
      <c r="M14" s="11"/>
      <c r="N14" s="11"/>
      <c r="P14" s="11"/>
      <c r="Q14" s="11"/>
    </row>
    <row r="15" spans="4:16" ht="12" customHeight="1">
      <c r="D15" s="11"/>
      <c r="E15" s="11"/>
      <c r="F15" s="11"/>
      <c r="G15" s="11"/>
      <c r="H15" s="11"/>
      <c r="J15" s="11"/>
      <c r="L15" s="11"/>
      <c r="P15" s="11"/>
    </row>
    <row r="16" spans="4:7" ht="12" customHeight="1">
      <c r="D16" s="11"/>
      <c r="E16" s="11"/>
      <c r="F16" s="11"/>
      <c r="G16" s="11"/>
    </row>
    <row r="17" spans="5:7" ht="12" customHeight="1">
      <c r="E17" s="11"/>
      <c r="F17" s="11"/>
      <c r="G17" s="11"/>
    </row>
    <row r="18" spans="6:7" ht="12" customHeight="1">
      <c r="F18" s="11"/>
      <c r="G18" s="11"/>
    </row>
    <row r="19" ht="12" customHeight="1">
      <c r="F19" s="11"/>
    </row>
    <row r="20" ht="12" customHeight="1">
      <c r="G20" s="11"/>
    </row>
    <row r="21" ht="12" customHeight="1">
      <c r="G21" s="11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mergeCells count="23">
    <mergeCell ref="A1:R1"/>
    <mergeCell ref="B3:C3"/>
    <mergeCell ref="I3:R3"/>
    <mergeCell ref="J4:L4"/>
    <mergeCell ref="M4:O4"/>
    <mergeCell ref="A3:A6"/>
    <mergeCell ref="B4:B6"/>
    <mergeCell ref="C4:C6"/>
    <mergeCell ref="D3:D6"/>
    <mergeCell ref="E3:E6"/>
    <mergeCell ref="F3:F6"/>
    <mergeCell ref="G3:G6"/>
    <mergeCell ref="H3:H6"/>
    <mergeCell ref="I4:I6"/>
    <mergeCell ref="J5:J6"/>
    <mergeCell ref="K5:K6"/>
    <mergeCell ref="L5:L6"/>
    <mergeCell ref="M5:M6"/>
    <mergeCell ref="N5:N6"/>
    <mergeCell ref="O5:O6"/>
    <mergeCell ref="P4:P6"/>
    <mergeCell ref="Q4:Q6"/>
    <mergeCell ref="R4:R6"/>
  </mergeCells>
  <printOptions gridLines="1"/>
  <pageMargins left="0.7480314960629921" right="0.7480314960629921" top="0.9842519685039371" bottom="0.9842519685039371" header="0.5118110236220472" footer="0.5118110236220472"/>
  <pageSetup horizontalDpi="600" verticalDpi="600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3" style="0" customWidth="1"/>
    <col min="2" max="2" width="25" style="0" customWidth="1"/>
    <col min="3" max="3" width="15.33203125" style="0" customWidth="1"/>
    <col min="4" max="4" width="12.5" style="0" customWidth="1"/>
    <col min="5" max="5" width="11.66015625" style="0" customWidth="1"/>
    <col min="6" max="7" width="5.33203125" style="0" customWidth="1"/>
    <col min="8" max="10" width="8.5" style="0" customWidth="1"/>
    <col min="11" max="11" width="12.5" style="0" customWidth="1"/>
    <col min="12" max="16" width="5.83203125" style="0" customWidth="1"/>
  </cols>
  <sheetData>
    <row r="1" spans="1:16" ht="42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4" ht="12.75" customHeight="1">
      <c r="A2" s="25" t="s">
        <v>1</v>
      </c>
      <c r="B2" s="25"/>
      <c r="N2" t="s">
        <v>2</v>
      </c>
    </row>
    <row r="3" spans="1:16" ht="17.25" customHeight="1">
      <c r="A3" s="3" t="s">
        <v>53</v>
      </c>
      <c r="B3" s="3"/>
      <c r="C3" s="3" t="s">
        <v>54</v>
      </c>
      <c r="D3" s="4" t="s">
        <v>55</v>
      </c>
      <c r="E3" s="3" t="s">
        <v>56</v>
      </c>
      <c r="F3" s="3"/>
      <c r="G3" s="3"/>
      <c r="H3" s="3"/>
      <c r="I3" s="4"/>
      <c r="J3" s="3" t="s">
        <v>57</v>
      </c>
      <c r="K3" s="3"/>
      <c r="L3" s="16" t="s">
        <v>58</v>
      </c>
      <c r="M3" s="3" t="s">
        <v>59</v>
      </c>
      <c r="N3" s="3" t="s">
        <v>60</v>
      </c>
      <c r="O3" s="3" t="s">
        <v>61</v>
      </c>
      <c r="P3" s="3" t="s">
        <v>62</v>
      </c>
    </row>
    <row r="4" spans="1:17" ht="66" customHeight="1">
      <c r="A4" s="117" t="s">
        <v>63</v>
      </c>
      <c r="B4" s="117" t="s">
        <v>64</v>
      </c>
      <c r="C4" s="5"/>
      <c r="D4" s="5"/>
      <c r="E4" s="118" t="s">
        <v>65</v>
      </c>
      <c r="F4" s="61" t="s">
        <v>66</v>
      </c>
      <c r="G4" s="61" t="s">
        <v>67</v>
      </c>
      <c r="H4" s="61" t="s">
        <v>68</v>
      </c>
      <c r="I4" s="61" t="s">
        <v>69</v>
      </c>
      <c r="J4" s="61" t="s">
        <v>70</v>
      </c>
      <c r="K4" s="61" t="s">
        <v>71</v>
      </c>
      <c r="L4" s="5"/>
      <c r="M4" s="5"/>
      <c r="N4" s="5"/>
      <c r="O4" s="5"/>
      <c r="P4" s="5"/>
      <c r="Q4" s="25"/>
    </row>
    <row r="5" spans="1:16" s="1" customFormat="1" ht="24" customHeight="1">
      <c r="A5" s="75"/>
      <c r="B5" s="119" t="s">
        <v>72</v>
      </c>
      <c r="C5" s="120">
        <f>C7</f>
        <v>37083926.32</v>
      </c>
      <c r="D5" s="120">
        <f aca="true" t="shared" si="0" ref="D5:K5">D7</f>
        <v>26133812.32</v>
      </c>
      <c r="E5" s="120">
        <f t="shared" si="0"/>
        <v>9603200</v>
      </c>
      <c r="F5" s="120">
        <f t="shared" si="0"/>
        <v>0</v>
      </c>
      <c r="G5" s="120">
        <f t="shared" si="0"/>
        <v>0</v>
      </c>
      <c r="H5" s="120">
        <f t="shared" si="0"/>
        <v>0</v>
      </c>
      <c r="I5" s="120">
        <f t="shared" si="0"/>
        <v>400000</v>
      </c>
      <c r="J5" s="120">
        <f t="shared" si="0"/>
        <v>0</v>
      </c>
      <c r="K5" s="120">
        <f t="shared" si="0"/>
        <v>946914</v>
      </c>
      <c r="L5" s="120">
        <f aca="true" t="shared" si="1" ref="L5:P6">L6+L7</f>
        <v>0</v>
      </c>
      <c r="M5" s="120">
        <f t="shared" si="1"/>
        <v>0</v>
      </c>
      <c r="N5" s="120">
        <f t="shared" si="1"/>
        <v>0</v>
      </c>
      <c r="O5" s="120">
        <f t="shared" si="1"/>
        <v>0</v>
      </c>
      <c r="P5" s="120">
        <f t="shared" si="1"/>
        <v>0</v>
      </c>
    </row>
    <row r="6" spans="1:17" ht="24" customHeight="1">
      <c r="A6" s="75" t="s">
        <v>73</v>
      </c>
      <c r="B6" s="119" t="s">
        <v>74</v>
      </c>
      <c r="C6" s="120">
        <f>C7</f>
        <v>37083926.32</v>
      </c>
      <c r="D6" s="120">
        <f aca="true" t="shared" si="2" ref="D6:K6">D7</f>
        <v>26133812.32</v>
      </c>
      <c r="E6" s="120">
        <f t="shared" si="2"/>
        <v>9603200</v>
      </c>
      <c r="F6" s="120">
        <f t="shared" si="2"/>
        <v>0</v>
      </c>
      <c r="G6" s="120">
        <f t="shared" si="2"/>
        <v>0</v>
      </c>
      <c r="H6" s="120">
        <f t="shared" si="2"/>
        <v>0</v>
      </c>
      <c r="I6" s="120">
        <f t="shared" si="2"/>
        <v>400000</v>
      </c>
      <c r="J6" s="120">
        <f t="shared" si="2"/>
        <v>0</v>
      </c>
      <c r="K6" s="120">
        <f t="shared" si="2"/>
        <v>946914</v>
      </c>
      <c r="L6" s="120">
        <f t="shared" si="1"/>
        <v>0</v>
      </c>
      <c r="M6" s="120">
        <f t="shared" si="1"/>
        <v>0</v>
      </c>
      <c r="N6" s="120">
        <f t="shared" si="1"/>
        <v>0</v>
      </c>
      <c r="O6" s="120">
        <f t="shared" si="1"/>
        <v>0</v>
      </c>
      <c r="P6" s="120">
        <f t="shared" si="1"/>
        <v>0</v>
      </c>
      <c r="Q6" s="25"/>
    </row>
    <row r="7" spans="1:16" ht="24" customHeight="1">
      <c r="A7" s="75" t="s">
        <v>75</v>
      </c>
      <c r="B7" s="119" t="s">
        <v>76</v>
      </c>
      <c r="C7" s="120">
        <f>C8+C9</f>
        <v>37083926.32</v>
      </c>
      <c r="D7" s="120">
        <f aca="true" t="shared" si="3" ref="D7:P7">D8+D9</f>
        <v>26133812.32</v>
      </c>
      <c r="E7" s="120">
        <f t="shared" si="3"/>
        <v>9603200</v>
      </c>
      <c r="F7" s="120">
        <f t="shared" si="3"/>
        <v>0</v>
      </c>
      <c r="G7" s="120">
        <f t="shared" si="3"/>
        <v>0</v>
      </c>
      <c r="H7" s="120">
        <f t="shared" si="3"/>
        <v>0</v>
      </c>
      <c r="I7" s="120">
        <f t="shared" si="3"/>
        <v>400000</v>
      </c>
      <c r="J7" s="120">
        <f t="shared" si="3"/>
        <v>0</v>
      </c>
      <c r="K7" s="120">
        <f t="shared" si="3"/>
        <v>946914</v>
      </c>
      <c r="L7" s="120">
        <f t="shared" si="3"/>
        <v>0</v>
      </c>
      <c r="M7" s="120">
        <f t="shared" si="3"/>
        <v>0</v>
      </c>
      <c r="N7" s="120">
        <f t="shared" si="3"/>
        <v>0</v>
      </c>
      <c r="O7" s="120">
        <f t="shared" si="3"/>
        <v>0</v>
      </c>
      <c r="P7" s="120">
        <f t="shared" si="3"/>
        <v>0</v>
      </c>
    </row>
    <row r="8" spans="1:16" ht="24" customHeight="1">
      <c r="A8" s="75" t="s">
        <v>77</v>
      </c>
      <c r="B8" s="119" t="s">
        <v>78</v>
      </c>
      <c r="C8" s="120">
        <v>5906722.32</v>
      </c>
      <c r="D8" s="120">
        <v>5906722.32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</row>
    <row r="9" spans="1:16" ht="24" customHeight="1">
      <c r="A9" s="65">
        <v>2050204</v>
      </c>
      <c r="B9" s="121" t="s">
        <v>79</v>
      </c>
      <c r="C9" s="66">
        <v>31177204</v>
      </c>
      <c r="D9" s="65">
        <v>20227090</v>
      </c>
      <c r="E9" s="66">
        <v>9603200</v>
      </c>
      <c r="F9" s="65"/>
      <c r="G9" s="66"/>
      <c r="H9" s="66"/>
      <c r="I9" s="66">
        <v>400000</v>
      </c>
      <c r="J9" s="66"/>
      <c r="K9" s="66">
        <v>946914</v>
      </c>
      <c r="L9" s="66"/>
      <c r="M9" s="66"/>
      <c r="N9" s="66"/>
      <c r="O9" s="66"/>
      <c r="P9" s="66"/>
    </row>
    <row r="10" spans="4:5" ht="24" customHeight="1">
      <c r="D10" s="25"/>
      <c r="E10" s="25"/>
    </row>
    <row r="11" spans="2:6" ht="24" customHeight="1">
      <c r="B11" s="25"/>
      <c r="E11" s="25"/>
      <c r="F11" s="25"/>
    </row>
    <row r="12" spans="3:5" ht="24" customHeight="1">
      <c r="C12" s="25"/>
      <c r="E12" s="25"/>
    </row>
    <row r="13" spans="5:6" ht="24" customHeight="1">
      <c r="E13" s="25"/>
      <c r="F13" s="25"/>
    </row>
    <row r="14" ht="24" customHeight="1">
      <c r="D14" s="25"/>
    </row>
    <row r="15" ht="24" customHeight="1"/>
    <row r="16" ht="24" customHeight="1">
      <c r="E16" s="25"/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/>
  <pageMargins left="0.7499999887361302" right="0.7499999887361302" top="0.21259843364475278" bottom="0.606299197579932" header="0.4999999924907534" footer="0.4999999924907534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2" t="s">
        <v>80</v>
      </c>
      <c r="B1" s="2"/>
      <c r="C1" s="2"/>
      <c r="D1" s="2"/>
      <c r="E1" s="2"/>
    </row>
    <row r="2" ht="21.75" customHeight="1">
      <c r="A2" s="111" t="s">
        <v>1</v>
      </c>
    </row>
    <row r="3" spans="1:5" s="109" customFormat="1" ht="31.5" customHeight="1">
      <c r="A3" s="32" t="s">
        <v>81</v>
      </c>
      <c r="B3" s="32" t="s">
        <v>64</v>
      </c>
      <c r="C3" s="32" t="s">
        <v>72</v>
      </c>
      <c r="D3" s="32" t="s">
        <v>82</v>
      </c>
      <c r="E3" s="32" t="s">
        <v>83</v>
      </c>
    </row>
    <row r="4" spans="1:5" s="110" customFormat="1" ht="31.5" customHeight="1">
      <c r="A4" s="112"/>
      <c r="B4" s="113" t="s">
        <v>72</v>
      </c>
      <c r="C4" s="114">
        <f>C6</f>
        <v>37083926.32</v>
      </c>
      <c r="D4" s="114">
        <f>D6</f>
        <v>36137012.32</v>
      </c>
      <c r="E4" s="114">
        <f>E6</f>
        <v>946914</v>
      </c>
    </row>
    <row r="5" spans="1:5" s="109" customFormat="1" ht="31.5" customHeight="1">
      <c r="A5" s="112" t="s">
        <v>73</v>
      </c>
      <c r="B5" s="113" t="s">
        <v>74</v>
      </c>
      <c r="C5" s="114">
        <f>C6</f>
        <v>37083926.32</v>
      </c>
      <c r="D5" s="114">
        <f>D6</f>
        <v>36137012.32</v>
      </c>
      <c r="E5" s="114">
        <f>E6</f>
        <v>946914</v>
      </c>
    </row>
    <row r="6" spans="1:5" s="109" customFormat="1" ht="31.5" customHeight="1">
      <c r="A6" s="112" t="s">
        <v>75</v>
      </c>
      <c r="B6" s="113" t="s">
        <v>76</v>
      </c>
      <c r="C6" s="114">
        <f>C7+C8</f>
        <v>37083926.32</v>
      </c>
      <c r="D6" s="114">
        <f>D7+D8</f>
        <v>36137012.32</v>
      </c>
      <c r="E6" s="114">
        <f>E7+E8</f>
        <v>946914</v>
      </c>
    </row>
    <row r="7" spans="1:5" s="109" customFormat="1" ht="31.5" customHeight="1">
      <c r="A7" s="112" t="s">
        <v>77</v>
      </c>
      <c r="B7" s="113" t="s">
        <v>78</v>
      </c>
      <c r="C7" s="114">
        <v>5906722.32</v>
      </c>
      <c r="D7" s="115">
        <v>5906722.32</v>
      </c>
      <c r="E7" s="114">
        <v>0</v>
      </c>
    </row>
    <row r="8" spans="1:5" s="109" customFormat="1" ht="31.5" customHeight="1">
      <c r="A8" s="112" t="s">
        <v>84</v>
      </c>
      <c r="B8" s="116" t="s">
        <v>79</v>
      </c>
      <c r="C8" s="40">
        <v>31177204</v>
      </c>
      <c r="D8" s="40">
        <f>C8-E8</f>
        <v>30230290</v>
      </c>
      <c r="E8" s="40">
        <v>946914</v>
      </c>
    </row>
    <row r="9" spans="1:5" ht="16.5" customHeight="1">
      <c r="A9" s="25"/>
      <c r="B9" s="25"/>
      <c r="C9" s="25"/>
      <c r="D9" s="25"/>
      <c r="E9" s="25"/>
    </row>
    <row r="10" ht="16.5" customHeight="1">
      <c r="C10" s="25"/>
    </row>
    <row r="11" ht="16.5" customHeight="1">
      <c r="C11" s="25"/>
    </row>
    <row r="12" spans="2:3" ht="16.5" customHeight="1">
      <c r="B12" s="25"/>
      <c r="C12" s="25"/>
    </row>
    <row r="13" spans="2:3" ht="16.5" customHeight="1">
      <c r="B13" s="25"/>
      <c r="C13" s="25"/>
    </row>
    <row r="14" spans="3:5" ht="16.5" customHeight="1">
      <c r="C14" s="25"/>
      <c r="E14" s="25"/>
    </row>
    <row r="15" spans="2:3" ht="16.5" customHeight="1">
      <c r="B15" s="25"/>
      <c r="C15" s="25"/>
    </row>
    <row r="16" ht="16.5" customHeight="1"/>
    <row r="17" ht="16.5" customHeight="1">
      <c r="C17" s="2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24.16015625" style="0" customWidth="1"/>
    <col min="2" max="4" width="12.66015625" style="0" customWidth="1"/>
    <col min="5" max="5" width="33.5" style="0" customWidth="1"/>
    <col min="6" max="10" width="12.66015625" style="0" customWidth="1"/>
  </cols>
  <sheetData>
    <row r="1" spans="1:8" ht="21.75" customHeight="1">
      <c r="A1" s="2" t="s">
        <v>85</v>
      </c>
      <c r="B1" s="2"/>
      <c r="C1" s="2"/>
      <c r="D1" s="2"/>
      <c r="E1" s="2"/>
      <c r="F1" s="2"/>
      <c r="G1" s="2"/>
      <c r="H1" s="2"/>
    </row>
    <row r="2" ht="9" customHeight="1"/>
    <row r="3" spans="1:8" ht="11.25" customHeight="1">
      <c r="A3" s="85" t="s">
        <v>1</v>
      </c>
      <c r="B3" s="86"/>
      <c r="C3" s="86"/>
      <c r="D3" s="86"/>
      <c r="E3" s="86"/>
      <c r="F3" s="86"/>
      <c r="G3" s="86"/>
      <c r="H3" s="87" t="s">
        <v>2</v>
      </c>
    </row>
    <row r="4" spans="1:10" ht="17.25" customHeight="1">
      <c r="A4" s="3" t="s">
        <v>86</v>
      </c>
      <c r="B4" s="4"/>
      <c r="C4" s="4"/>
      <c r="D4" s="4"/>
      <c r="E4" s="3" t="s">
        <v>87</v>
      </c>
      <c r="F4" s="3"/>
      <c r="G4" s="3"/>
      <c r="H4" s="3"/>
      <c r="I4" s="66"/>
      <c r="J4" s="66"/>
    </row>
    <row r="5" spans="1:10" ht="21.75" customHeight="1">
      <c r="A5" s="88" t="s">
        <v>88</v>
      </c>
      <c r="B5" s="61" t="s">
        <v>6</v>
      </c>
      <c r="C5" s="61" t="s">
        <v>7</v>
      </c>
      <c r="D5" s="61" t="s">
        <v>8</v>
      </c>
      <c r="E5" s="89" t="s">
        <v>89</v>
      </c>
      <c r="F5" s="61" t="s">
        <v>54</v>
      </c>
      <c r="G5" s="61" t="s">
        <v>90</v>
      </c>
      <c r="H5" s="90" t="s">
        <v>7</v>
      </c>
      <c r="I5" s="90" t="s">
        <v>8</v>
      </c>
      <c r="J5" s="61" t="s">
        <v>91</v>
      </c>
    </row>
    <row r="6" spans="1:10" s="1" customFormat="1" ht="17.25" customHeight="1">
      <c r="A6" s="91" t="s">
        <v>92</v>
      </c>
      <c r="B6" s="92">
        <f>C6+D6</f>
        <v>27080726.32</v>
      </c>
      <c r="C6" s="92">
        <v>5906722.32</v>
      </c>
      <c r="D6" s="92">
        <f>D7</f>
        <v>21174004</v>
      </c>
      <c r="E6" s="93" t="s">
        <v>10</v>
      </c>
      <c r="F6" s="94">
        <f>G6</f>
        <v>0</v>
      </c>
      <c r="G6" s="95">
        <f>H6+I6</f>
        <v>0</v>
      </c>
      <c r="H6" s="92"/>
      <c r="I6" s="107"/>
      <c r="J6" s="107"/>
    </row>
    <row r="7" spans="1:10" s="1" customFormat="1" ht="17.25" customHeight="1">
      <c r="A7" s="91" t="s">
        <v>93</v>
      </c>
      <c r="B7" s="92">
        <f>C7+D7</f>
        <v>27080726.32</v>
      </c>
      <c r="C7" s="96">
        <v>5906722.32</v>
      </c>
      <c r="D7" s="92">
        <v>21174004</v>
      </c>
      <c r="E7" s="93" t="s">
        <v>12</v>
      </c>
      <c r="F7" s="94">
        <f aca="true" t="shared" si="0" ref="F7:F31">G7</f>
        <v>0</v>
      </c>
      <c r="G7" s="95">
        <f aca="true" t="shared" si="1" ref="G7:G31">H7+I7</f>
        <v>0</v>
      </c>
      <c r="H7" s="96"/>
      <c r="I7" s="107"/>
      <c r="J7" s="107"/>
    </row>
    <row r="8" spans="1:10" s="1" customFormat="1" ht="17.25" customHeight="1">
      <c r="A8" s="91" t="s">
        <v>94</v>
      </c>
      <c r="B8" s="96">
        <v>0</v>
      </c>
      <c r="C8" s="92"/>
      <c r="D8" s="92"/>
      <c r="E8" s="93" t="s">
        <v>14</v>
      </c>
      <c r="F8" s="94">
        <f t="shared" si="0"/>
        <v>0</v>
      </c>
      <c r="G8" s="95">
        <f t="shared" si="1"/>
        <v>0</v>
      </c>
      <c r="H8" s="97"/>
      <c r="I8" s="107"/>
      <c r="J8" s="107"/>
    </row>
    <row r="9" spans="1:10" s="1" customFormat="1" ht="17.25" customHeight="1">
      <c r="A9" s="98"/>
      <c r="B9" s="99"/>
      <c r="C9" s="100"/>
      <c r="D9" s="100"/>
      <c r="E9" s="91" t="s">
        <v>16</v>
      </c>
      <c r="F9" s="94">
        <f t="shared" si="0"/>
        <v>26133812.32</v>
      </c>
      <c r="G9" s="95">
        <f t="shared" si="1"/>
        <v>26133812.32</v>
      </c>
      <c r="H9" s="94">
        <v>5906722.32</v>
      </c>
      <c r="I9" s="92">
        <f>D7-I26</f>
        <v>20227090</v>
      </c>
      <c r="J9" s="107"/>
    </row>
    <row r="10" spans="1:10" s="1" customFormat="1" ht="17.25" customHeight="1">
      <c r="A10" s="98"/>
      <c r="B10" s="101"/>
      <c r="C10" s="102"/>
      <c r="D10" s="102"/>
      <c r="E10" s="91" t="s">
        <v>18</v>
      </c>
      <c r="F10" s="94">
        <f t="shared" si="0"/>
        <v>0</v>
      </c>
      <c r="G10" s="95">
        <f t="shared" si="1"/>
        <v>0</v>
      </c>
      <c r="H10" s="94">
        <v>0</v>
      </c>
      <c r="I10" s="107"/>
      <c r="J10" s="107"/>
    </row>
    <row r="11" spans="1:10" s="1" customFormat="1" ht="17.25" customHeight="1">
      <c r="A11" s="98"/>
      <c r="B11" s="101"/>
      <c r="C11" s="102"/>
      <c r="D11" s="102"/>
      <c r="E11" s="91" t="s">
        <v>20</v>
      </c>
      <c r="F11" s="94">
        <f t="shared" si="0"/>
        <v>0</v>
      </c>
      <c r="G11" s="95">
        <f t="shared" si="1"/>
        <v>0</v>
      </c>
      <c r="H11" s="94">
        <v>0</v>
      </c>
      <c r="I11" s="107"/>
      <c r="J11" s="107"/>
    </row>
    <row r="12" spans="1:10" s="1" customFormat="1" ht="17.25" customHeight="1">
      <c r="A12" s="98"/>
      <c r="B12" s="101"/>
      <c r="C12" s="102"/>
      <c r="D12" s="102"/>
      <c r="E12" s="91" t="s">
        <v>22</v>
      </c>
      <c r="F12" s="94">
        <f t="shared" si="0"/>
        <v>0</v>
      </c>
      <c r="G12" s="95">
        <f t="shared" si="1"/>
        <v>0</v>
      </c>
      <c r="H12" s="94">
        <v>0</v>
      </c>
      <c r="I12" s="107"/>
      <c r="J12" s="107"/>
    </row>
    <row r="13" spans="1:10" s="1" customFormat="1" ht="17.25" customHeight="1">
      <c r="A13" s="98"/>
      <c r="B13" s="101"/>
      <c r="C13" s="102"/>
      <c r="D13" s="102"/>
      <c r="E13" s="91" t="s">
        <v>24</v>
      </c>
      <c r="F13" s="94">
        <f t="shared" si="0"/>
        <v>0</v>
      </c>
      <c r="G13" s="95">
        <f t="shared" si="1"/>
        <v>0</v>
      </c>
      <c r="H13" s="94">
        <v>0</v>
      </c>
      <c r="I13" s="107"/>
      <c r="J13" s="107"/>
    </row>
    <row r="14" spans="1:10" s="1" customFormat="1" ht="17.25" customHeight="1">
      <c r="A14" s="98"/>
      <c r="B14" s="101"/>
      <c r="C14" s="102"/>
      <c r="D14" s="102"/>
      <c r="E14" s="91" t="s">
        <v>26</v>
      </c>
      <c r="F14" s="94">
        <f t="shared" si="0"/>
        <v>0</v>
      </c>
      <c r="G14" s="95">
        <f t="shared" si="1"/>
        <v>0</v>
      </c>
      <c r="H14" s="94">
        <v>0</v>
      </c>
      <c r="I14" s="107"/>
      <c r="J14" s="107"/>
    </row>
    <row r="15" spans="1:10" s="1" customFormat="1" ht="17.25" customHeight="1">
      <c r="A15" s="98"/>
      <c r="B15" s="101"/>
      <c r="C15" s="102"/>
      <c r="D15" s="102"/>
      <c r="E15" s="91" t="s">
        <v>28</v>
      </c>
      <c r="F15" s="94">
        <f t="shared" si="0"/>
        <v>0</v>
      </c>
      <c r="G15" s="95">
        <f t="shared" si="1"/>
        <v>0</v>
      </c>
      <c r="H15" s="94">
        <v>0</v>
      </c>
      <c r="I15" s="107"/>
      <c r="J15" s="107"/>
    </row>
    <row r="16" spans="1:10" s="1" customFormat="1" ht="17.25" customHeight="1">
      <c r="A16" s="98"/>
      <c r="B16" s="101"/>
      <c r="C16" s="102"/>
      <c r="D16" s="102"/>
      <c r="E16" s="91" t="s">
        <v>30</v>
      </c>
      <c r="F16" s="94">
        <f t="shared" si="0"/>
        <v>0</v>
      </c>
      <c r="G16" s="95">
        <f t="shared" si="1"/>
        <v>0</v>
      </c>
      <c r="H16" s="94">
        <v>0</v>
      </c>
      <c r="I16" s="107"/>
      <c r="J16" s="107"/>
    </row>
    <row r="17" spans="1:10" s="1" customFormat="1" ht="17.25" customHeight="1">
      <c r="A17" s="98"/>
      <c r="B17" s="101"/>
      <c r="C17" s="102"/>
      <c r="D17" s="102"/>
      <c r="E17" s="91" t="s">
        <v>32</v>
      </c>
      <c r="F17" s="94">
        <f t="shared" si="0"/>
        <v>0</v>
      </c>
      <c r="G17" s="95">
        <f t="shared" si="1"/>
        <v>0</v>
      </c>
      <c r="H17" s="94">
        <v>0</v>
      </c>
      <c r="I17" s="107"/>
      <c r="J17" s="107"/>
    </row>
    <row r="18" spans="1:10" s="1" customFormat="1" ht="17.25" customHeight="1">
      <c r="A18" s="98"/>
      <c r="B18" s="101"/>
      <c r="C18" s="102"/>
      <c r="D18" s="102"/>
      <c r="E18" s="91" t="s">
        <v>34</v>
      </c>
      <c r="F18" s="94">
        <f t="shared" si="0"/>
        <v>0</v>
      </c>
      <c r="G18" s="95">
        <f t="shared" si="1"/>
        <v>0</v>
      </c>
      <c r="H18" s="94">
        <v>0</v>
      </c>
      <c r="I18" s="107"/>
      <c r="J18" s="107"/>
    </row>
    <row r="19" spans="1:10" s="1" customFormat="1" ht="17.25" customHeight="1">
      <c r="A19" s="98"/>
      <c r="B19" s="101"/>
      <c r="C19" s="102"/>
      <c r="D19" s="102"/>
      <c r="E19" s="91" t="s">
        <v>36</v>
      </c>
      <c r="F19" s="94">
        <f t="shared" si="0"/>
        <v>0</v>
      </c>
      <c r="G19" s="95">
        <f t="shared" si="1"/>
        <v>0</v>
      </c>
      <c r="H19" s="94">
        <v>0</v>
      </c>
      <c r="I19" s="107"/>
      <c r="J19" s="107"/>
    </row>
    <row r="20" spans="1:10" s="1" customFormat="1" ht="17.25" customHeight="1">
      <c r="A20" s="98"/>
      <c r="B20" s="103"/>
      <c r="C20" s="104"/>
      <c r="D20" s="104"/>
      <c r="E20" s="91" t="s">
        <v>37</v>
      </c>
      <c r="F20" s="94">
        <f t="shared" si="0"/>
        <v>0</v>
      </c>
      <c r="G20" s="95">
        <f t="shared" si="1"/>
        <v>0</v>
      </c>
      <c r="H20" s="94">
        <v>0</v>
      </c>
      <c r="I20" s="107"/>
      <c r="J20" s="107"/>
    </row>
    <row r="21" spans="1:10" s="1" customFormat="1" ht="17.25" customHeight="1">
      <c r="A21" s="91" t="s">
        <v>95</v>
      </c>
      <c r="B21" s="92">
        <v>0</v>
      </c>
      <c r="C21" s="95"/>
      <c r="D21" s="95"/>
      <c r="E21" s="93" t="s">
        <v>38</v>
      </c>
      <c r="F21" s="94">
        <f t="shared" si="0"/>
        <v>0</v>
      </c>
      <c r="G21" s="95">
        <f t="shared" si="1"/>
        <v>0</v>
      </c>
      <c r="H21" s="94">
        <v>0</v>
      </c>
      <c r="I21" s="107"/>
      <c r="J21" s="107"/>
    </row>
    <row r="22" spans="1:10" s="1" customFormat="1" ht="17.25" customHeight="1">
      <c r="A22" s="98"/>
      <c r="B22" s="99"/>
      <c r="C22" s="100"/>
      <c r="D22" s="100"/>
      <c r="E22" s="91" t="s">
        <v>39</v>
      </c>
      <c r="F22" s="94">
        <f t="shared" si="0"/>
        <v>0</v>
      </c>
      <c r="G22" s="95">
        <f t="shared" si="1"/>
        <v>0</v>
      </c>
      <c r="H22" s="94">
        <v>0</v>
      </c>
      <c r="I22" s="107"/>
      <c r="J22" s="107"/>
    </row>
    <row r="23" spans="1:10" s="1" customFormat="1" ht="17.25" customHeight="1">
      <c r="A23" s="98"/>
      <c r="B23" s="101"/>
      <c r="C23" s="102"/>
      <c r="D23" s="102"/>
      <c r="E23" s="91" t="s">
        <v>40</v>
      </c>
      <c r="F23" s="94">
        <f t="shared" si="0"/>
        <v>0</v>
      </c>
      <c r="G23" s="95">
        <f t="shared" si="1"/>
        <v>0</v>
      </c>
      <c r="H23" s="94">
        <v>0</v>
      </c>
      <c r="I23" s="107"/>
      <c r="J23" s="107"/>
    </row>
    <row r="24" spans="1:10" s="1" customFormat="1" ht="17.25" customHeight="1">
      <c r="A24" s="98"/>
      <c r="B24" s="101"/>
      <c r="C24" s="102"/>
      <c r="D24" s="102"/>
      <c r="E24" s="91" t="s">
        <v>41</v>
      </c>
      <c r="F24" s="94">
        <f t="shared" si="0"/>
        <v>0</v>
      </c>
      <c r="G24" s="95">
        <f t="shared" si="1"/>
        <v>0</v>
      </c>
      <c r="H24" s="94">
        <v>0</v>
      </c>
      <c r="I24" s="107"/>
      <c r="J24" s="107"/>
    </row>
    <row r="25" spans="1:10" s="1" customFormat="1" ht="17.25" customHeight="1">
      <c r="A25" s="98"/>
      <c r="B25" s="101"/>
      <c r="C25" s="102"/>
      <c r="D25" s="102"/>
      <c r="E25" s="91" t="s">
        <v>42</v>
      </c>
      <c r="F25" s="94">
        <f t="shared" si="0"/>
        <v>0</v>
      </c>
      <c r="G25" s="95">
        <f t="shared" si="1"/>
        <v>0</v>
      </c>
      <c r="H25" s="94">
        <v>0</v>
      </c>
      <c r="I25" s="107"/>
      <c r="J25" s="107"/>
    </row>
    <row r="26" spans="1:10" s="1" customFormat="1" ht="17.25" customHeight="1">
      <c r="A26" s="98"/>
      <c r="B26" s="101"/>
      <c r="C26" s="102"/>
      <c r="D26" s="102"/>
      <c r="E26" s="91" t="s">
        <v>43</v>
      </c>
      <c r="F26" s="94">
        <f t="shared" si="0"/>
        <v>946914</v>
      </c>
      <c r="G26" s="95">
        <f t="shared" si="1"/>
        <v>946914</v>
      </c>
      <c r="H26" s="94">
        <v>0</v>
      </c>
      <c r="I26" s="107">
        <v>946914</v>
      </c>
      <c r="J26" s="107"/>
    </row>
    <row r="27" spans="1:10" s="1" customFormat="1" ht="17.25" customHeight="1">
      <c r="A27" s="98"/>
      <c r="B27" s="101"/>
      <c r="C27" s="102"/>
      <c r="D27" s="102"/>
      <c r="E27" s="91" t="s">
        <v>44</v>
      </c>
      <c r="F27" s="94">
        <f t="shared" si="0"/>
        <v>0</v>
      </c>
      <c r="G27" s="95">
        <f t="shared" si="1"/>
        <v>0</v>
      </c>
      <c r="H27" s="94">
        <v>0</v>
      </c>
      <c r="I27" s="107"/>
      <c r="J27" s="107"/>
    </row>
    <row r="28" spans="1:10" s="1" customFormat="1" ht="16.5" customHeight="1">
      <c r="A28" s="98"/>
      <c r="B28" s="101"/>
      <c r="C28" s="102"/>
      <c r="D28" s="102"/>
      <c r="E28" s="91" t="s">
        <v>45</v>
      </c>
      <c r="F28" s="94">
        <f t="shared" si="0"/>
        <v>0</v>
      </c>
      <c r="G28" s="95">
        <f t="shared" si="1"/>
        <v>0</v>
      </c>
      <c r="H28" s="94">
        <v>0</v>
      </c>
      <c r="I28" s="107"/>
      <c r="J28" s="107"/>
    </row>
    <row r="29" spans="1:10" s="1" customFormat="1" ht="16.5" customHeight="1">
      <c r="A29" s="98"/>
      <c r="B29" s="101"/>
      <c r="C29" s="102"/>
      <c r="D29" s="102"/>
      <c r="E29" s="91" t="s">
        <v>96</v>
      </c>
      <c r="F29" s="94">
        <f t="shared" si="0"/>
        <v>27080726.32</v>
      </c>
      <c r="G29" s="95">
        <f t="shared" si="1"/>
        <v>27080726.32</v>
      </c>
      <c r="H29" s="105">
        <v>5906722.32</v>
      </c>
      <c r="I29" s="108">
        <f>I26+I9</f>
        <v>21174004</v>
      </c>
      <c r="J29" s="107"/>
    </row>
    <row r="30" spans="1:10" s="1" customFormat="1" ht="16.5" customHeight="1">
      <c r="A30" s="98"/>
      <c r="B30" s="103"/>
      <c r="C30" s="104"/>
      <c r="D30" s="104"/>
      <c r="E30" s="91" t="s">
        <v>49</v>
      </c>
      <c r="F30" s="94">
        <f t="shared" si="0"/>
        <v>0</v>
      </c>
      <c r="G30" s="95">
        <f t="shared" si="1"/>
        <v>0</v>
      </c>
      <c r="H30" s="94">
        <v>0</v>
      </c>
      <c r="I30" s="107"/>
      <c r="J30" s="107"/>
    </row>
    <row r="31" spans="1:10" s="1" customFormat="1" ht="16.5" customHeight="1">
      <c r="A31" s="91" t="s">
        <v>50</v>
      </c>
      <c r="B31" s="92">
        <f>C31+D31</f>
        <v>27080726.32</v>
      </c>
      <c r="C31" s="92">
        <f>C6</f>
        <v>5906722.32</v>
      </c>
      <c r="D31" s="92">
        <f>D6</f>
        <v>21174004</v>
      </c>
      <c r="E31" s="98" t="s">
        <v>51</v>
      </c>
      <c r="F31" s="92">
        <f t="shared" si="0"/>
        <v>27080726.32</v>
      </c>
      <c r="G31" s="95">
        <f t="shared" si="1"/>
        <v>27080726.32</v>
      </c>
      <c r="H31" s="106">
        <v>5906722.32</v>
      </c>
      <c r="I31" s="108">
        <f>I29</f>
        <v>21174004</v>
      </c>
      <c r="J31" s="107"/>
    </row>
  </sheetData>
  <sheetProtection/>
  <mergeCells count="3">
    <mergeCell ref="A1:G1"/>
    <mergeCell ref="A4:B4"/>
    <mergeCell ref="E4:G4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C5" sqref="C5:E5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2" t="s">
        <v>97</v>
      </c>
      <c r="B1" s="2"/>
      <c r="C1" s="2"/>
      <c r="D1" s="2"/>
      <c r="E1" s="2"/>
    </row>
    <row r="2" spans="1:5" ht="12.75" customHeight="1">
      <c r="A2" s="25" t="s">
        <v>1</v>
      </c>
      <c r="E2" s="67" t="s">
        <v>2</v>
      </c>
    </row>
    <row r="3" spans="1:5" ht="17.25" customHeight="1">
      <c r="A3" s="21" t="s">
        <v>98</v>
      </c>
      <c r="B3" s="27"/>
      <c r="C3" s="27" t="s">
        <v>72</v>
      </c>
      <c r="D3" s="27" t="s">
        <v>82</v>
      </c>
      <c r="E3" s="21" t="s">
        <v>83</v>
      </c>
    </row>
    <row r="4" spans="1:5" ht="17.25" customHeight="1">
      <c r="A4" s="77" t="s">
        <v>63</v>
      </c>
      <c r="B4" s="78" t="s">
        <v>64</v>
      </c>
      <c r="C4" s="31"/>
      <c r="D4" s="31"/>
      <c r="E4" s="22"/>
    </row>
    <row r="5" spans="1:5" s="1" customFormat="1" ht="16.5" customHeight="1">
      <c r="A5" s="79"/>
      <c r="B5" s="80" t="s">
        <v>72</v>
      </c>
      <c r="C5" s="81">
        <v>37083926.32</v>
      </c>
      <c r="D5" s="82">
        <v>36137012.32</v>
      </c>
      <c r="E5" s="82">
        <v>946914</v>
      </c>
    </row>
    <row r="6" spans="1:5" ht="16.5" customHeight="1">
      <c r="A6" s="79" t="s">
        <v>73</v>
      </c>
      <c r="B6" s="80" t="s">
        <v>74</v>
      </c>
      <c r="C6" s="81">
        <v>37083926.32</v>
      </c>
      <c r="D6" s="82">
        <v>36137012.32</v>
      </c>
      <c r="E6" s="82">
        <v>946914</v>
      </c>
    </row>
    <row r="7" spans="1:5" ht="16.5" customHeight="1">
      <c r="A7" s="79" t="s">
        <v>75</v>
      </c>
      <c r="B7" s="80" t="s">
        <v>76</v>
      </c>
      <c r="C7" s="81">
        <f>C8+C9</f>
        <v>37083926.32</v>
      </c>
      <c r="D7" s="81">
        <f>D8+D9</f>
        <v>36137012.32</v>
      </c>
      <c r="E7" s="81">
        <f>E8+E9</f>
        <v>946914</v>
      </c>
    </row>
    <row r="8" spans="1:5" ht="16.5" customHeight="1">
      <c r="A8" s="79" t="s">
        <v>77</v>
      </c>
      <c r="B8" s="80" t="s">
        <v>78</v>
      </c>
      <c r="C8" s="81">
        <v>5906722.32</v>
      </c>
      <c r="D8" s="82">
        <v>5906722.32</v>
      </c>
      <c r="E8" s="82">
        <v>0</v>
      </c>
    </row>
    <row r="9" spans="1:5" ht="16.5" customHeight="1">
      <c r="A9" s="79" t="s">
        <v>84</v>
      </c>
      <c r="B9" s="80" t="s">
        <v>99</v>
      </c>
      <c r="C9" s="83">
        <v>31177204</v>
      </c>
      <c r="D9" s="83">
        <f>C9-E9</f>
        <v>30230290</v>
      </c>
      <c r="E9" s="84">
        <v>946914</v>
      </c>
    </row>
    <row r="10" spans="2:4" ht="16.5" customHeight="1">
      <c r="B10" s="25"/>
      <c r="C10" s="25"/>
      <c r="D10" s="25"/>
    </row>
    <row r="11" spans="2:4" ht="16.5" customHeight="1">
      <c r="B11" s="25"/>
      <c r="D11" s="25"/>
    </row>
    <row r="12" spans="2:4" ht="16.5" customHeight="1">
      <c r="B12" s="25"/>
      <c r="C12" s="25"/>
      <c r="D12" s="25"/>
    </row>
    <row r="13" spans="3:4" ht="16.5" customHeight="1">
      <c r="C13" s="25"/>
      <c r="D13" s="25"/>
    </row>
    <row r="14" spans="3:4" ht="16.5" customHeight="1">
      <c r="C14" s="25"/>
      <c r="D14" s="25"/>
    </row>
    <row r="15" ht="16.5" customHeight="1">
      <c r="C15" s="25"/>
    </row>
    <row r="16" spans="3:4" ht="16.5" customHeight="1">
      <c r="C16" s="25"/>
      <c r="D16" s="25"/>
    </row>
    <row r="17" spans="3:4" ht="16.5" customHeight="1">
      <c r="C17" s="25"/>
      <c r="D17" s="25"/>
    </row>
    <row r="18" ht="16.5" customHeight="1">
      <c r="D18" s="25"/>
    </row>
    <row r="19" ht="16.5" customHeight="1">
      <c r="D19" s="25"/>
    </row>
    <row r="20" ht="16.5" customHeight="1">
      <c r="D20" s="25"/>
    </row>
    <row r="21" ht="16.5" customHeight="1">
      <c r="D21" s="25"/>
    </row>
    <row r="22" ht="16.5" customHeight="1">
      <c r="D22" s="25"/>
    </row>
    <row r="23" ht="16.5" customHeight="1">
      <c r="D23" s="25"/>
    </row>
    <row r="24" ht="16.5" customHeight="1">
      <c r="D24" s="25"/>
    </row>
    <row r="25" ht="16.5" customHeight="1">
      <c r="E25" s="25"/>
    </row>
    <row r="26" ht="16.5" customHeight="1">
      <c r="E26" s="25"/>
    </row>
    <row r="27" ht="16.5" customHeight="1">
      <c r="E27" s="25"/>
    </row>
    <row r="28" ht="16.5" customHeight="1">
      <c r="E28" s="25"/>
    </row>
    <row r="29" ht="16.5" customHeight="1">
      <c r="E29" s="25"/>
    </row>
    <row r="30" ht="16.5" customHeight="1">
      <c r="E30" s="2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J13" sqref="J13"/>
    </sheetView>
  </sheetViews>
  <sheetFormatPr defaultColWidth="9.16015625" defaultRowHeight="12.75" customHeight="1"/>
  <cols>
    <col min="1" max="1" width="48.33203125" style="0" customWidth="1"/>
    <col min="2" max="4" width="33.16015625" style="0" customWidth="1"/>
  </cols>
  <sheetData>
    <row r="1" spans="1:3" ht="39" customHeight="1">
      <c r="A1" s="2" t="s">
        <v>100</v>
      </c>
      <c r="B1" s="2"/>
      <c r="C1" s="2"/>
    </row>
    <row r="2" spans="1:3" ht="12.75" customHeight="1">
      <c r="A2" s="25" t="s">
        <v>1</v>
      </c>
      <c r="B2" s="25"/>
      <c r="C2" s="67" t="s">
        <v>2</v>
      </c>
    </row>
    <row r="3" spans="1:4" ht="17.25" customHeight="1">
      <c r="A3" s="68" t="s">
        <v>101</v>
      </c>
      <c r="B3" s="69" t="s">
        <v>102</v>
      </c>
      <c r="C3" s="69" t="s">
        <v>103</v>
      </c>
      <c r="D3" s="69" t="s">
        <v>104</v>
      </c>
    </row>
    <row r="4" spans="1:5" ht="17.25" customHeight="1">
      <c r="A4" s="70" t="s">
        <v>64</v>
      </c>
      <c r="B4" s="71"/>
      <c r="C4" s="71"/>
      <c r="D4" s="71"/>
      <c r="E4" s="1"/>
    </row>
    <row r="5" spans="1:5" s="1" customFormat="1" ht="16.5" customHeight="1">
      <c r="A5" s="72" t="s">
        <v>72</v>
      </c>
      <c r="B5" s="73">
        <f>C5+D5</f>
        <v>36137012.31999999</v>
      </c>
      <c r="C5" s="74">
        <v>5906722.31999999</v>
      </c>
      <c r="D5" s="74">
        <f>D6+D21+D26+D27</f>
        <v>30230290</v>
      </c>
      <c r="E5"/>
    </row>
    <row r="6" spans="1:4" ht="16.5" customHeight="1">
      <c r="A6" s="75" t="s">
        <v>105</v>
      </c>
      <c r="B6" s="73">
        <f aca="true" t="shared" si="0" ref="B6:B26">C6+D6</f>
        <v>29879193.6</v>
      </c>
      <c r="C6" s="74">
        <v>5721168.6</v>
      </c>
      <c r="D6" s="74">
        <f>D7+D10+D12+D14+D16+D19</f>
        <v>24158025</v>
      </c>
    </row>
    <row r="7" spans="1:4" ht="16.5" customHeight="1">
      <c r="A7" s="75" t="s">
        <v>106</v>
      </c>
      <c r="B7" s="73">
        <f t="shared" si="0"/>
        <v>21919613</v>
      </c>
      <c r="C7" s="74">
        <v>4047288</v>
      </c>
      <c r="D7" s="74">
        <f>D8+D9</f>
        <v>17872325</v>
      </c>
    </row>
    <row r="8" spans="1:4" ht="16.5" customHeight="1">
      <c r="A8" s="75" t="s">
        <v>107</v>
      </c>
      <c r="B8" s="73">
        <f t="shared" si="0"/>
        <v>12123192</v>
      </c>
      <c r="C8" s="74">
        <v>2415288</v>
      </c>
      <c r="D8" s="74">
        <v>9707904</v>
      </c>
    </row>
    <row r="9" spans="1:4" ht="16.5" customHeight="1">
      <c r="A9" s="75" t="s">
        <v>108</v>
      </c>
      <c r="B9" s="73">
        <f t="shared" si="0"/>
        <v>9796421</v>
      </c>
      <c r="C9" s="74">
        <v>1632000</v>
      </c>
      <c r="D9" s="74">
        <v>8164421</v>
      </c>
    </row>
    <row r="10" spans="1:4" ht="16.5" customHeight="1">
      <c r="A10" s="75" t="s">
        <v>109</v>
      </c>
      <c r="B10" s="73">
        <f t="shared" si="0"/>
        <v>174864.96</v>
      </c>
      <c r="C10" s="74">
        <v>41868.96</v>
      </c>
      <c r="D10" s="74">
        <v>132996</v>
      </c>
    </row>
    <row r="11" spans="1:4" ht="16.5" customHeight="1">
      <c r="A11" s="75" t="s">
        <v>110</v>
      </c>
      <c r="B11" s="73">
        <f t="shared" si="0"/>
        <v>174864.96</v>
      </c>
      <c r="C11" s="74">
        <v>41868.96</v>
      </c>
      <c r="D11" s="74">
        <v>132996</v>
      </c>
    </row>
    <row r="12" spans="1:4" ht="16.5" customHeight="1">
      <c r="A12" s="75" t="s">
        <v>111</v>
      </c>
      <c r="B12" s="73">
        <f t="shared" si="0"/>
        <v>892730.52</v>
      </c>
      <c r="C12" s="74">
        <v>161891.52</v>
      </c>
      <c r="D12" s="74">
        <v>730839</v>
      </c>
    </row>
    <row r="13" spans="1:4" ht="16.5" customHeight="1">
      <c r="A13" s="75" t="s">
        <v>112</v>
      </c>
      <c r="B13" s="73">
        <f t="shared" si="0"/>
        <v>892730.52</v>
      </c>
      <c r="C13" s="74">
        <v>161891.52</v>
      </c>
      <c r="D13" s="74">
        <v>730839</v>
      </c>
    </row>
    <row r="14" spans="1:4" ht="16.5" customHeight="1">
      <c r="A14" s="75" t="s">
        <v>113</v>
      </c>
      <c r="B14" s="73">
        <f t="shared" si="0"/>
        <v>3030271.08</v>
      </c>
      <c r="C14" s="74">
        <v>647566.08</v>
      </c>
      <c r="D14" s="74">
        <v>2382705</v>
      </c>
    </row>
    <row r="15" spans="1:4" ht="16.5" customHeight="1">
      <c r="A15" s="75" t="s">
        <v>114</v>
      </c>
      <c r="B15" s="73">
        <f t="shared" si="0"/>
        <v>3030271.08</v>
      </c>
      <c r="C15" s="74">
        <v>647566.08</v>
      </c>
      <c r="D15" s="74">
        <v>2382705</v>
      </c>
    </row>
    <row r="16" spans="1:4" ht="16.5" customHeight="1">
      <c r="A16" s="75" t="s">
        <v>115</v>
      </c>
      <c r="B16" s="73">
        <f t="shared" si="0"/>
        <v>1589011.48</v>
      </c>
      <c r="C16" s="74">
        <v>336879.48</v>
      </c>
      <c r="D16" s="74">
        <v>1252132</v>
      </c>
    </row>
    <row r="17" spans="1:4" ht="16.5" customHeight="1">
      <c r="A17" s="75" t="s">
        <v>116</v>
      </c>
      <c r="B17" s="73">
        <f t="shared" si="0"/>
        <v>1578811.48</v>
      </c>
      <c r="C17" s="74">
        <v>326679.48</v>
      </c>
      <c r="D17" s="74">
        <v>1252132</v>
      </c>
    </row>
    <row r="18" spans="1:4" ht="16.5" customHeight="1">
      <c r="A18" s="75" t="s">
        <v>117</v>
      </c>
      <c r="B18" s="73">
        <f t="shared" si="0"/>
        <v>10200</v>
      </c>
      <c r="C18" s="74">
        <v>10200</v>
      </c>
      <c r="D18" s="74"/>
    </row>
    <row r="19" spans="1:4" ht="16.5" customHeight="1">
      <c r="A19" s="75" t="s">
        <v>118</v>
      </c>
      <c r="B19" s="73">
        <f t="shared" si="0"/>
        <v>2272702.56</v>
      </c>
      <c r="C19" s="74">
        <v>485674.56</v>
      </c>
      <c r="D19" s="74">
        <v>1787028</v>
      </c>
    </row>
    <row r="20" spans="1:4" ht="16.5" customHeight="1">
      <c r="A20" s="75" t="s">
        <v>119</v>
      </c>
      <c r="B20" s="73">
        <f t="shared" si="0"/>
        <v>2272702.56</v>
      </c>
      <c r="C20" s="74">
        <v>485674.56</v>
      </c>
      <c r="D20" s="74">
        <v>1787028</v>
      </c>
    </row>
    <row r="21" spans="1:4" ht="16.5" customHeight="1">
      <c r="A21" s="75" t="s">
        <v>120</v>
      </c>
      <c r="B21" s="73">
        <f t="shared" si="0"/>
        <v>6010214.72</v>
      </c>
      <c r="C21" s="74">
        <v>185553.72</v>
      </c>
      <c r="D21" s="74">
        <v>5824661</v>
      </c>
    </row>
    <row r="22" spans="1:4" ht="16.5" customHeight="1">
      <c r="A22" s="75" t="s">
        <v>121</v>
      </c>
      <c r="B22" s="73">
        <f t="shared" si="0"/>
        <v>6010214.72</v>
      </c>
      <c r="C22" s="74">
        <v>185553.72</v>
      </c>
      <c r="D22" s="74">
        <v>5824661</v>
      </c>
    </row>
    <row r="23" spans="1:4" ht="16.5" customHeight="1">
      <c r="A23" s="75" t="s">
        <v>122</v>
      </c>
      <c r="B23" s="73">
        <f t="shared" si="0"/>
        <v>361743.76</v>
      </c>
      <c r="C23" s="74">
        <v>76865.76</v>
      </c>
      <c r="D23" s="74">
        <v>284878</v>
      </c>
    </row>
    <row r="24" spans="1:4" ht="16.5" customHeight="1">
      <c r="A24" s="75" t="s">
        <v>123</v>
      </c>
      <c r="B24" s="73">
        <f t="shared" si="0"/>
        <v>360557.2</v>
      </c>
      <c r="C24" s="74">
        <v>60382.2</v>
      </c>
      <c r="D24" s="74">
        <v>300175</v>
      </c>
    </row>
    <row r="25" spans="1:4" ht="16.5" customHeight="1">
      <c r="A25" s="75" t="s">
        <v>124</v>
      </c>
      <c r="B25" s="73">
        <f t="shared" si="0"/>
        <v>242463.76</v>
      </c>
      <c r="C25" s="74">
        <v>48305.76</v>
      </c>
      <c r="D25" s="74">
        <v>194158</v>
      </c>
    </row>
    <row r="26" spans="1:4" ht="16.5" customHeight="1">
      <c r="A26" s="66" t="s">
        <v>125</v>
      </c>
      <c r="B26" s="73">
        <f t="shared" si="0"/>
        <v>247604</v>
      </c>
      <c r="C26" s="76"/>
      <c r="D26" s="76">
        <v>247604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A1:C1"/>
    <mergeCell ref="B3:B4"/>
    <mergeCell ref="C3:C4"/>
    <mergeCell ref="D3:D4"/>
  </mergeCells>
  <printOptions/>
  <pageMargins left="0.7480314960629921" right="0.7480314960629921" top="0.9842519685039371" bottom="0.7874015748031497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2" t="s">
        <v>126</v>
      </c>
      <c r="B1" s="2"/>
      <c r="C1" s="2"/>
      <c r="D1" s="2"/>
      <c r="E1" s="2"/>
      <c r="F1" s="2"/>
      <c r="G1" s="2"/>
      <c r="H1" s="2"/>
    </row>
    <row r="2" spans="1:8" ht="12.75" customHeight="1">
      <c r="A2" s="59"/>
      <c r="B2" s="59"/>
      <c r="C2" s="59"/>
      <c r="D2" s="59"/>
      <c r="E2" s="59"/>
      <c r="F2" s="59"/>
      <c r="G2" s="59"/>
      <c r="H2" s="19" t="s">
        <v>2</v>
      </c>
    </row>
    <row r="3" spans="1:8" ht="23.25" customHeight="1">
      <c r="A3" s="4" t="s">
        <v>127</v>
      </c>
      <c r="B3" s="4" t="s">
        <v>54</v>
      </c>
      <c r="C3" s="4" t="s">
        <v>128</v>
      </c>
      <c r="D3" s="3" t="s">
        <v>129</v>
      </c>
      <c r="E3" s="16" t="s">
        <v>130</v>
      </c>
      <c r="F3" s="3"/>
      <c r="G3" s="4"/>
      <c r="H3" s="3" t="s">
        <v>131</v>
      </c>
    </row>
    <row r="4" spans="1:8" ht="21.75" customHeight="1">
      <c r="A4" s="6"/>
      <c r="B4" s="6"/>
      <c r="C4" s="6"/>
      <c r="D4" s="5"/>
      <c r="E4" s="60" t="s">
        <v>102</v>
      </c>
      <c r="F4" s="61" t="s">
        <v>132</v>
      </c>
      <c r="G4" s="62" t="s">
        <v>133</v>
      </c>
      <c r="H4" s="3"/>
    </row>
    <row r="5" spans="1:8" s="1" customFormat="1" ht="17.25" customHeight="1">
      <c r="A5" s="63" t="s">
        <v>134</v>
      </c>
      <c r="B5" s="64">
        <v>30000</v>
      </c>
      <c r="C5" s="64"/>
      <c r="D5" s="64">
        <v>30000</v>
      </c>
      <c r="E5" s="64"/>
      <c r="F5" s="64"/>
      <c r="G5" s="64"/>
      <c r="H5" s="63"/>
    </row>
    <row r="6" spans="1:8" ht="12.75" customHeight="1">
      <c r="A6" s="65"/>
      <c r="B6" s="65"/>
      <c r="C6" s="65"/>
      <c r="D6" s="65"/>
      <c r="E6" s="65"/>
      <c r="F6" s="65"/>
      <c r="G6" s="65"/>
      <c r="H6" s="66"/>
    </row>
    <row r="7" spans="1:8" ht="12.75" customHeight="1">
      <c r="A7" s="65"/>
      <c r="B7" s="66"/>
      <c r="C7" s="65"/>
      <c r="D7" s="65"/>
      <c r="E7" s="66"/>
      <c r="F7" s="66"/>
      <c r="G7" s="66"/>
      <c r="H7" s="66"/>
    </row>
    <row r="8" spans="1:8" ht="12.75" customHeight="1">
      <c r="A8" s="66"/>
      <c r="B8" s="65"/>
      <c r="C8" s="65"/>
      <c r="D8" s="66"/>
      <c r="E8" s="66"/>
      <c r="F8" s="66"/>
      <c r="G8" s="66"/>
      <c r="H8" s="66"/>
    </row>
    <row r="9" spans="1:8" ht="12.75" customHeight="1">
      <c r="A9" s="66"/>
      <c r="B9" s="66"/>
      <c r="C9" s="65"/>
      <c r="D9" s="65"/>
      <c r="E9" s="66"/>
      <c r="F9" s="66"/>
      <c r="G9" s="66"/>
      <c r="H9" s="66"/>
    </row>
    <row r="10" spans="1:8" ht="12.75" customHeight="1">
      <c r="A10" s="66"/>
      <c r="B10" s="66"/>
      <c r="C10" s="66"/>
      <c r="D10" s="65"/>
      <c r="E10" s="66"/>
      <c r="F10" s="66"/>
      <c r="G10" s="66"/>
      <c r="H10" s="66"/>
    </row>
    <row r="11" spans="1:8" ht="12.75" customHeight="1">
      <c r="A11" s="66"/>
      <c r="B11" s="66"/>
      <c r="C11" s="65"/>
      <c r="D11" s="65"/>
      <c r="E11" s="66"/>
      <c r="F11" s="66"/>
      <c r="G11" s="66"/>
      <c r="H11" s="66"/>
    </row>
    <row r="12" spans="1:8" ht="12.75" customHeight="1">
      <c r="A12" s="66"/>
      <c r="B12" s="66"/>
      <c r="C12" s="65"/>
      <c r="D12" s="66"/>
      <c r="E12" s="66"/>
      <c r="F12" s="66"/>
      <c r="G12" s="66"/>
      <c r="H12" s="66"/>
    </row>
    <row r="13" spans="1:8" ht="12.75" customHeight="1">
      <c r="A13" s="66"/>
      <c r="B13" s="66"/>
      <c r="C13" s="66"/>
      <c r="D13" s="66"/>
      <c r="E13" s="66"/>
      <c r="F13" s="66"/>
      <c r="G13" s="66"/>
      <c r="H13" s="66"/>
    </row>
    <row r="14" spans="1:8" ht="12.75" customHeight="1">
      <c r="A14" s="66"/>
      <c r="B14" s="66"/>
      <c r="C14" s="66"/>
      <c r="D14" s="66"/>
      <c r="E14" s="66"/>
      <c r="F14" s="66"/>
      <c r="G14" s="66"/>
      <c r="H14" s="66"/>
    </row>
    <row r="15" spans="1:8" ht="12.75" customHeight="1">
      <c r="A15" s="66"/>
      <c r="B15" s="66"/>
      <c r="C15" s="66"/>
      <c r="D15" s="66"/>
      <c r="E15" s="66"/>
      <c r="F15" s="66"/>
      <c r="G15" s="66"/>
      <c r="H15" s="66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2" t="s">
        <v>135</v>
      </c>
      <c r="B1" s="2"/>
      <c r="C1" s="2"/>
      <c r="D1" s="2"/>
      <c r="E1" s="2"/>
    </row>
    <row r="2" s="1" customFormat="1" ht="21.75" customHeight="1">
      <c r="A2" s="50" t="s">
        <v>1</v>
      </c>
    </row>
    <row r="3" spans="1:5" ht="17.25" customHeight="1">
      <c r="A3" s="51" t="s">
        <v>81</v>
      </c>
      <c r="B3" s="26" t="s">
        <v>64</v>
      </c>
      <c r="C3" s="52" t="s">
        <v>136</v>
      </c>
      <c r="D3" s="26"/>
      <c r="E3" s="26"/>
    </row>
    <row r="4" spans="1:5" ht="17.25" customHeight="1">
      <c r="A4" s="53"/>
      <c r="B4" s="32"/>
      <c r="C4" s="54" t="s">
        <v>102</v>
      </c>
      <c r="D4" s="35" t="s">
        <v>82</v>
      </c>
      <c r="E4" s="35" t="s">
        <v>83</v>
      </c>
    </row>
    <row r="5" spans="1:5" s="1" customFormat="1" ht="17.25" customHeight="1">
      <c r="A5" s="55"/>
      <c r="B5" s="56"/>
      <c r="C5" s="57"/>
      <c r="D5" s="58"/>
      <c r="E5" s="58"/>
    </row>
    <row r="6" spans="1:5" ht="12.75" customHeight="1">
      <c r="A6" s="25"/>
      <c r="B6" s="25"/>
      <c r="C6" s="25"/>
      <c r="D6" s="25"/>
      <c r="E6" s="25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12.75" customHeight="1">
      <c r="A9" s="25"/>
      <c r="B9" s="25"/>
      <c r="C9" s="25"/>
      <c r="D9" s="25"/>
      <c r="E9" s="25"/>
    </row>
    <row r="10" spans="1:4" ht="12.75" customHeight="1">
      <c r="A10" s="25"/>
      <c r="B10" s="25"/>
      <c r="C10" s="25"/>
      <c r="D10" s="25"/>
    </row>
    <row r="11" spans="3:4" ht="12.75" customHeight="1">
      <c r="C11" s="25"/>
      <c r="D11" s="25"/>
    </row>
    <row r="12" spans="3:4" ht="12.75" customHeight="1">
      <c r="C12" s="25"/>
      <c r="D12" s="25"/>
    </row>
    <row r="13" spans="2:4" ht="12.75" customHeight="1">
      <c r="B13" s="25"/>
      <c r="C13" s="25"/>
      <c r="D13" s="25"/>
    </row>
    <row r="14" spans="2:4" ht="12.75" customHeight="1">
      <c r="B14" s="25"/>
      <c r="C14" s="25"/>
      <c r="D14" s="25"/>
    </row>
    <row r="15" spans="3:4" ht="12.75" customHeight="1">
      <c r="C15" s="25"/>
      <c r="D15" s="25"/>
    </row>
    <row r="16" spans="2:4" ht="12.75" customHeight="1">
      <c r="B16" s="25"/>
      <c r="C16" s="25"/>
      <c r="D16" s="25"/>
    </row>
    <row r="17" ht="12.75" customHeight="1">
      <c r="D17" s="25"/>
    </row>
    <row r="18" spans="3:4" ht="12.75" customHeight="1">
      <c r="C18" s="25"/>
      <c r="D18" s="25"/>
    </row>
    <row r="19" ht="12.75" customHeight="1">
      <c r="D19" s="25"/>
    </row>
    <row r="20" ht="12.75" customHeight="1">
      <c r="D20" s="25"/>
    </row>
    <row r="21" spans="4:5" ht="12.75" customHeight="1">
      <c r="D21" s="25"/>
      <c r="E21" s="25"/>
    </row>
    <row r="22" ht="12.75" customHeight="1">
      <c r="E22" s="25"/>
    </row>
    <row r="23" ht="12.75" customHeight="1">
      <c r="E23" s="25"/>
    </row>
    <row r="24" ht="12.75" customHeight="1">
      <c r="E24" s="25"/>
    </row>
    <row r="25" ht="12.75" customHeight="1">
      <c r="E25" s="25"/>
    </row>
    <row r="26" ht="12.75" customHeight="1">
      <c r="E26" s="25"/>
    </row>
    <row r="27" ht="12.75" customHeight="1">
      <c r="E27" s="25"/>
    </row>
    <row r="28" ht="12.75" customHeight="1">
      <c r="E28" s="25"/>
    </row>
    <row r="29" ht="12.75" customHeight="1">
      <c r="E29" s="25"/>
    </row>
    <row r="30" ht="12.75" customHeight="1">
      <c r="F30" s="25"/>
    </row>
    <row r="31" ht="12.75" customHeight="1">
      <c r="F31" s="25"/>
    </row>
    <row r="32" ht="12.75" customHeight="1">
      <c r="F32" s="25"/>
    </row>
    <row r="33" ht="12.75" customHeight="1">
      <c r="F33" s="25"/>
    </row>
  </sheetData>
  <sheetProtection/>
  <mergeCells count="4">
    <mergeCell ref="A1:E1"/>
    <mergeCell ref="C3:E3"/>
    <mergeCell ref="A3:A4"/>
    <mergeCell ref="B3:B4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33203125" style="0" customWidth="1"/>
    <col min="2" max="2" width="22.16015625" style="0" customWidth="1"/>
    <col min="3" max="3" width="22" style="0" customWidth="1"/>
    <col min="4" max="4" width="17" style="0" customWidth="1"/>
    <col min="5" max="5" width="18.83203125" style="0" customWidth="1"/>
    <col min="6" max="6" width="16.16015625" style="0" customWidth="1"/>
    <col min="7" max="7" width="22.5" style="0" customWidth="1"/>
    <col min="8" max="8" width="29" style="0" customWidth="1"/>
  </cols>
  <sheetData>
    <row r="2" spans="1:8" ht="24" customHeight="1">
      <c r="A2" s="24" t="s">
        <v>137</v>
      </c>
      <c r="B2" s="24"/>
      <c r="C2" s="24"/>
      <c r="D2" s="24"/>
      <c r="E2" s="24"/>
      <c r="F2" s="24"/>
      <c r="G2" s="24"/>
      <c r="H2" s="24"/>
    </row>
    <row r="3" s="1" customFormat="1" ht="20.25" customHeight="1">
      <c r="A3" s="1" t="s">
        <v>1</v>
      </c>
    </row>
    <row r="4" spans="1:8" ht="60" customHeight="1">
      <c r="A4" s="47" t="s">
        <v>138</v>
      </c>
      <c r="B4" s="34" t="s">
        <v>139</v>
      </c>
      <c r="C4" s="34" t="s">
        <v>140</v>
      </c>
      <c r="D4" s="34" t="s">
        <v>141</v>
      </c>
      <c r="E4" s="34" t="s">
        <v>142</v>
      </c>
      <c r="F4" s="34" t="s">
        <v>143</v>
      </c>
      <c r="G4" s="34" t="s">
        <v>144</v>
      </c>
      <c r="H4" s="34" t="s">
        <v>145</v>
      </c>
    </row>
    <row r="5" spans="1:8" s="1" customFormat="1" ht="27.75" customHeight="1">
      <c r="A5" s="43"/>
      <c r="B5" s="48"/>
      <c r="C5" s="43"/>
      <c r="D5" s="43"/>
      <c r="E5" s="43"/>
      <c r="F5" s="43"/>
      <c r="G5" s="43"/>
      <c r="H5" s="42"/>
    </row>
    <row r="6" spans="1:8" ht="12.75" customHeight="1">
      <c r="A6" s="25"/>
      <c r="B6" s="25"/>
      <c r="C6" s="25"/>
      <c r="E6" s="25"/>
      <c r="F6" s="25"/>
      <c r="G6" s="25"/>
      <c r="H6" s="25"/>
    </row>
    <row r="7" spans="1:8" ht="12.75" customHeight="1">
      <c r="A7" s="25"/>
      <c r="B7" s="25"/>
      <c r="C7" s="25"/>
      <c r="D7" s="25"/>
      <c r="E7" s="25"/>
      <c r="F7" s="25"/>
      <c r="G7" s="25"/>
      <c r="H7" s="25"/>
    </row>
    <row r="8" spans="1:8" ht="12.75" customHeight="1">
      <c r="A8" s="25"/>
      <c r="B8" s="25"/>
      <c r="C8" s="25"/>
      <c r="D8" s="25"/>
      <c r="E8" s="25"/>
      <c r="F8" s="25"/>
      <c r="G8" s="25"/>
      <c r="H8" s="25"/>
    </row>
    <row r="9" spans="1:7" ht="12.75" customHeight="1">
      <c r="A9" s="25"/>
      <c r="B9" s="25"/>
      <c r="C9" s="25"/>
      <c r="E9" s="25"/>
      <c r="F9" s="25"/>
      <c r="G9" s="25"/>
    </row>
    <row r="10" spans="1:7" ht="12.75" customHeight="1">
      <c r="A10" s="25"/>
      <c r="B10" s="25"/>
      <c r="F10" s="25"/>
      <c r="G10" s="25"/>
    </row>
    <row r="11" spans="1:7" ht="12.75" customHeight="1">
      <c r="A11" s="25"/>
      <c r="B11" s="25"/>
      <c r="E11" s="25"/>
      <c r="F11" s="25"/>
      <c r="G11" s="25"/>
    </row>
    <row r="12" spans="2:7" ht="12.75" customHeight="1">
      <c r="B12" s="25"/>
      <c r="C12" s="25"/>
      <c r="F12" s="25"/>
      <c r="G12" s="25"/>
    </row>
    <row r="13" spans="2:7" ht="12.75" customHeight="1">
      <c r="B13" s="25"/>
      <c r="F13" s="25"/>
      <c r="G13" s="25"/>
    </row>
    <row r="14" spans="2:7" ht="12.75" customHeight="1">
      <c r="B14" s="25"/>
      <c r="D14" s="49"/>
      <c r="F14" s="25"/>
      <c r="G14" s="25"/>
    </row>
    <row r="15" spans="2:7" ht="12.75" customHeight="1">
      <c r="B15" s="25"/>
      <c r="C15" s="25"/>
      <c r="F15" s="25"/>
      <c r="G15" s="25"/>
    </row>
    <row r="16" spans="3:7" ht="12.75" customHeight="1">
      <c r="C16" s="25"/>
      <c r="F16" s="25"/>
      <c r="G16" s="25"/>
    </row>
    <row r="17" spans="3:7" ht="12.75" customHeight="1">
      <c r="C17" s="25"/>
      <c r="F17" s="25"/>
      <c r="G17" s="25"/>
    </row>
    <row r="18" spans="3:7" ht="12.75" customHeight="1">
      <c r="C18" s="25"/>
      <c r="F18" s="25"/>
      <c r="G18" s="25"/>
    </row>
    <row r="19" spans="3:6" ht="12.75" customHeight="1">
      <c r="C19" s="25"/>
      <c r="D19" s="25"/>
      <c r="F19" s="25"/>
    </row>
    <row r="20" spans="4:6" ht="12.75" customHeight="1">
      <c r="D20" s="25"/>
      <c r="F20" s="25"/>
    </row>
    <row r="21" ht="12.75" customHeight="1">
      <c r="D21" s="25"/>
    </row>
    <row r="22" spans="4:5" ht="12.75" customHeight="1">
      <c r="D22" s="25"/>
      <c r="E22" s="25"/>
    </row>
    <row r="23" ht="12.75" customHeight="1">
      <c r="E23" s="25"/>
    </row>
    <row r="24" ht="12.75" customHeight="1">
      <c r="E24" s="25"/>
    </row>
    <row r="25" spans="5:6" ht="12.75" customHeight="1">
      <c r="E25" s="25"/>
      <c r="F25" s="25"/>
    </row>
    <row r="26" ht="12.75" customHeight="1">
      <c r="F26" s="25"/>
    </row>
    <row r="27" ht="12.75" customHeight="1">
      <c r="F27" s="25"/>
    </row>
  </sheetData>
  <sheetProtection/>
  <mergeCells count="1">
    <mergeCell ref="A2:H2"/>
  </mergeCells>
  <printOptions/>
  <pageMargins left="0.3562992013345553" right="0.3562992013345553" top="0.21259843364475278" bottom="0.606299197579932" header="0.4999999924907534" footer="0.49999999249075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罗俊</cp:lastModifiedBy>
  <cp:lastPrinted>2020-01-18T02:28:32Z</cp:lastPrinted>
  <dcterms:created xsi:type="dcterms:W3CDTF">2020-01-03T08:56:55Z</dcterms:created>
  <dcterms:modified xsi:type="dcterms:W3CDTF">2021-01-11T08:57:01Z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1376916</vt:r8>
  </property>
  <property fmtid="{D5CDD505-2E9C-101B-9397-08002B2CF9AE}" pid="4" name="KSOProductBuildV">
    <vt:lpwstr>2052-11.1.0.10314</vt:lpwstr>
  </property>
</Properties>
</file>