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<sst xmlns="http://schemas.openxmlformats.org/spreadsheetml/2006/main" count="55" uniqueCount="47">
  <si>
    <t>隆 回 县 2015 年 度 特 色 县 域 经 济 重 点 县 项 目 资 金 安 排 表</t>
  </si>
  <si>
    <t>时间：2017年3月8日</t>
  </si>
  <si>
    <t>单位：万元</t>
  </si>
  <si>
    <t>企业名称</t>
  </si>
  <si>
    <t>固定资产投资</t>
  </si>
  <si>
    <t>品牌建设与企业升级</t>
  </si>
  <si>
    <t>展示展销及销售平台建设</t>
  </si>
  <si>
    <t>技术及产品做创新</t>
  </si>
  <si>
    <t>金融支持</t>
  </si>
  <si>
    <t>建设项目内容</t>
  </si>
  <si>
    <t>拟补贴</t>
  </si>
  <si>
    <t>合计
补贴</t>
  </si>
  <si>
    <t>军杰食品公司</t>
  </si>
  <si>
    <t>1、综合楼主体完工（6层）17600平方米，总造价2428万元；
2、电梯设备销售安123.5万元；
3、小米辣生产线设备12万元；“三辣”成品生产线4条，总造价1636万元；
4、购买设备380万元，包装设备25.6万元；
总合计：4605.1万元</t>
  </si>
  <si>
    <t>获得省级龙头企业</t>
  </si>
  <si>
    <t xml:space="preserve">1、与石家庄川诺贸易、山东珍宝学堂、青海金塔、安徽名珍等公司达成总经销合同建议补贴56万元；
2、参加中部博览会建议补贴3万元；
</t>
  </si>
  <si>
    <t>SC认证；
人才引进（3名农艺师，1名顾问）</t>
  </si>
  <si>
    <t>农商行借款2000万元，利息235万元</t>
  </si>
  <si>
    <t>宝庆进出口公司</t>
  </si>
  <si>
    <t xml:space="preserve">1、玉竹烤房，百合气泡清洗池加设备共42万元；
2、冷库设备投入610万元；厂房共投资420万元；
3、百合生产线投入1577万元；脱水设备207万元；
总合计：2856万元
</t>
  </si>
  <si>
    <t>1、与长沙尧顺、北京同仁堂等达成总经销合同建议补贴5万元；
2、参加中国“食餐会”补3万元已拨付；
3、参加中部博览会补贴3万元；</t>
  </si>
  <si>
    <t>农业发展银行借款3000万元，利息111.35万元</t>
  </si>
  <si>
    <t>花瑶富硒米业</t>
  </si>
  <si>
    <t>1、大米加工设备1套，投资1200万元；
2、成品仓库1252平方米，投资188万元；收纳仓4栋，面积4790平方米，投资594万。
3、配电变压设施投资30万元；
总合计：1850万元</t>
  </si>
  <si>
    <t>农商行借款2000万元，利息224.6万元</t>
  </si>
  <si>
    <t>博隆实业公司</t>
  </si>
  <si>
    <t>1、厂房修建2栋，共投资713万元；
2、直条米粉及面条生产成套设备，共投资1528万元
总合计：2241万元</t>
  </si>
  <si>
    <t>参加中国“食餐会”补2万元已拨付；</t>
  </si>
  <si>
    <t>农商行借款1200万元，利息121万元</t>
  </si>
  <si>
    <t>百山农业科技</t>
  </si>
  <si>
    <t>1、购买华人重工4栋厂房12134平方米，共928万元；
2、电子商务大楼总造价301万元；
3、3000吨冷库厂房投资246万元；制冷设备416万元
4、大蒜深加工生产线2条，投资139万元；
总合计：2030万元</t>
  </si>
  <si>
    <t>企业新建电商平台</t>
  </si>
  <si>
    <t>农商行贷款利息
151.2万元</t>
  </si>
  <si>
    <t>大观豆腐产业园</t>
  </si>
  <si>
    <t xml:space="preserve">1、车间隔断施工投资6.54万元；仓库建筑面积1900平方米，投资280万；
2、喷码机购买投资11.6万元，杀菌锅投资38.8万，糖衣机5.6万，购买设备106.2万元；包装机投资174.4万元；素肉生产线160万元；
3、冷库工程投资600万元；蓄水池修建投资60万元，管道工程施工40万元。
总合计：1483万元
</t>
  </si>
  <si>
    <t>1、参加中国“食餐会”补3万元已拨付；
3、参加中国中部农业博览会补贴3万元；
4、在广州、长沙、惠州、佛山、东莞、深圳、邵阳设立销售窗口补贴5万元；</t>
  </si>
  <si>
    <t>羊古坳大米厂</t>
  </si>
  <si>
    <t>1、组合厂房6层，共4983平方米，造价747.5万元；
2、恒温仓库950平方米，造价142.5万元；
3、自动化生产线一条投资252.7万元；稻谷烘干设备一套投资56.8万元；
4、地磅85000元；
总合计：1208万元</t>
  </si>
  <si>
    <t>聘请高级农艺师1人</t>
  </si>
  <si>
    <t>高坪望云大米厂</t>
  </si>
  <si>
    <t>1、生产设备一套，投资600万元。
总合计：600万元</t>
  </si>
  <si>
    <t>1、参加中国“食餐会”补2万元已拨付；
2、参加湘博会建议补贴2万元；</t>
  </si>
  <si>
    <t>邮政银行债款50万元，利息39385元</t>
  </si>
  <si>
    <t>隆回县农村商业银行</t>
  </si>
  <si>
    <t>融资担保平台建设</t>
  </si>
  <si>
    <t>合计</t>
  </si>
  <si>
    <t xml:space="preserve">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</si>
</sst>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6">
    <font>
      <sz val="12"/>
      <name val="宋体"/>
      <family val="0"/>
    </font>
    <font>
      <sz val="11"/>
      <name val="宋体"/>
      <family val="0"/>
    </font>
    <font>
      <sz val="22"/>
      <name val="黑体"/>
      <family val="3"/>
    </font>
    <font>
      <sz val="10"/>
      <name val="仿宋_GB2312"/>
      <family val="0"/>
    </font>
    <font>
      <b/>
      <sz val="12"/>
      <name val="宋体"/>
      <family val="0"/>
    </font>
    <font>
      <sz val="10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9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9" fillId="7" borderId="0" applyNumberFormat="0" applyBorder="0" applyAlignment="0" applyProtection="0"/>
    <xf numFmtId="0" fontId="13" fillId="0" borderId="4" applyNumberFormat="0" applyFill="0" applyAlignment="0" applyProtection="0"/>
    <xf numFmtId="0" fontId="9" fillId="8" borderId="0" applyNumberFormat="0" applyBorder="0" applyAlignment="0" applyProtection="0"/>
    <xf numFmtId="0" fontId="19" fillId="4" borderId="5" applyNumberFormat="0" applyAlignment="0" applyProtection="0"/>
    <xf numFmtId="0" fontId="20" fillId="4" borderId="1" applyNumberFormat="0" applyAlignment="0" applyProtection="0"/>
    <xf numFmtId="0" fontId="21" fillId="9" borderId="6" applyNumberFormat="0" applyAlignment="0" applyProtection="0"/>
    <xf numFmtId="0" fontId="6" fillId="10" borderId="0" applyNumberFormat="0" applyBorder="0" applyAlignment="0" applyProtection="0"/>
    <xf numFmtId="0" fontId="9" fillId="11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10" borderId="0" applyNumberFormat="0" applyBorder="0" applyAlignment="0" applyProtection="0"/>
    <xf numFmtId="0" fontId="25" fillId="8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9" fillId="16" borderId="0" applyNumberFormat="0" applyBorder="0" applyAlignment="0" applyProtection="0"/>
    <xf numFmtId="0" fontId="6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6" fillId="8" borderId="0" applyNumberFormat="0" applyBorder="0" applyAlignment="0" applyProtection="0"/>
    <xf numFmtId="0" fontId="9" fillId="17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176" fontId="5" fillId="0" borderId="9" xfId="0" applyNumberFormat="1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0" fontId="0" fillId="0" borderId="9" xfId="0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>
      <selection activeCell="A2" sqref="A2:C2"/>
    </sheetView>
  </sheetViews>
  <sheetFormatPr defaultColWidth="9.00390625" defaultRowHeight="14.25"/>
  <cols>
    <col min="1" max="1" width="16.875" style="2" customWidth="1"/>
    <col min="2" max="2" width="41.00390625" style="0" customWidth="1"/>
    <col min="3" max="3" width="7.375" style="2" customWidth="1"/>
    <col min="4" max="4" width="17.625" style="0" customWidth="1"/>
    <col min="5" max="5" width="7.50390625" style="2" customWidth="1"/>
    <col min="6" max="6" width="27.625" style="0" customWidth="1"/>
    <col min="7" max="7" width="7.00390625" style="0" customWidth="1"/>
    <col min="8" max="8" width="18.625" style="0" customWidth="1"/>
    <col min="9" max="9" width="7.00390625" style="0" customWidth="1"/>
    <col min="10" max="10" width="15.50390625" style="0" customWidth="1"/>
    <col min="11" max="11" width="8.125" style="0" customWidth="1"/>
    <col min="12" max="12" width="7.25390625" style="0" customWidth="1"/>
  </cols>
  <sheetData>
    <row r="1" spans="1:12" ht="43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9.5" customHeight="1">
      <c r="A2" s="4" t="s">
        <v>1</v>
      </c>
      <c r="B2" s="4"/>
      <c r="C2" s="4"/>
      <c r="D2" s="3"/>
      <c r="E2" s="3"/>
      <c r="F2" s="3"/>
      <c r="G2" s="3"/>
      <c r="H2" s="3"/>
      <c r="I2" s="15" t="s">
        <v>2</v>
      </c>
      <c r="J2" s="15"/>
      <c r="K2" s="15"/>
      <c r="L2" s="15"/>
    </row>
    <row r="3" spans="1:12" ht="30" customHeight="1">
      <c r="A3" s="5" t="s">
        <v>3</v>
      </c>
      <c r="B3" s="5" t="s">
        <v>4</v>
      </c>
      <c r="C3" s="5"/>
      <c r="D3" s="5" t="s">
        <v>5</v>
      </c>
      <c r="E3" s="5"/>
      <c r="F3" s="5" t="s">
        <v>6</v>
      </c>
      <c r="G3" s="5"/>
      <c r="H3" s="5" t="s">
        <v>7</v>
      </c>
      <c r="I3" s="5"/>
      <c r="J3" s="5" t="s">
        <v>8</v>
      </c>
      <c r="K3" s="5"/>
      <c r="L3" s="16"/>
    </row>
    <row r="4" spans="1:12" ht="30" customHeight="1">
      <c r="A4" s="5"/>
      <c r="B4" s="5" t="s">
        <v>9</v>
      </c>
      <c r="C4" s="5" t="s">
        <v>10</v>
      </c>
      <c r="D4" s="5" t="s">
        <v>9</v>
      </c>
      <c r="E4" s="5" t="s">
        <v>10</v>
      </c>
      <c r="F4" s="5" t="s">
        <v>9</v>
      </c>
      <c r="G4" s="5" t="s">
        <v>10</v>
      </c>
      <c r="H4" s="5" t="s">
        <v>9</v>
      </c>
      <c r="I4" s="5" t="s">
        <v>10</v>
      </c>
      <c r="J4" s="5" t="s">
        <v>9</v>
      </c>
      <c r="K4" s="5" t="s">
        <v>10</v>
      </c>
      <c r="L4" s="17" t="s">
        <v>11</v>
      </c>
    </row>
    <row r="5" spans="1:12" s="1" customFormat="1" ht="94.5" customHeight="1">
      <c r="A5" s="6" t="s">
        <v>12</v>
      </c>
      <c r="B5" s="7" t="s">
        <v>13</v>
      </c>
      <c r="C5" s="8">
        <v>200</v>
      </c>
      <c r="D5" s="6" t="s">
        <v>14</v>
      </c>
      <c r="E5" s="9">
        <v>10</v>
      </c>
      <c r="F5" s="10" t="s">
        <v>15</v>
      </c>
      <c r="G5" s="9">
        <v>59</v>
      </c>
      <c r="H5" s="10" t="s">
        <v>16</v>
      </c>
      <c r="I5" s="9">
        <v>4</v>
      </c>
      <c r="J5" s="11" t="s">
        <v>17</v>
      </c>
      <c r="K5" s="11">
        <f>235*0.5</f>
        <v>117.5</v>
      </c>
      <c r="L5" s="8">
        <f aca="true" t="shared" si="0" ref="L5:L12">C5+E5+G5+I5+K5</f>
        <v>390.5</v>
      </c>
    </row>
    <row r="6" spans="1:12" s="1" customFormat="1" ht="72.75" customHeight="1">
      <c r="A6" s="6" t="s">
        <v>18</v>
      </c>
      <c r="B6" s="7" t="s">
        <v>19</v>
      </c>
      <c r="C6" s="8">
        <v>171.3</v>
      </c>
      <c r="D6" s="11"/>
      <c r="E6" s="9"/>
      <c r="F6" s="10" t="s">
        <v>20</v>
      </c>
      <c r="G6" s="9">
        <v>11</v>
      </c>
      <c r="H6" s="10"/>
      <c r="I6" s="13"/>
      <c r="J6" s="11" t="s">
        <v>21</v>
      </c>
      <c r="K6" s="11">
        <v>52.7</v>
      </c>
      <c r="L6" s="8">
        <f t="shared" si="0"/>
        <v>235</v>
      </c>
    </row>
    <row r="7" spans="1:12" s="1" customFormat="1" ht="72" customHeight="1">
      <c r="A7" s="6" t="s">
        <v>22</v>
      </c>
      <c r="B7" s="7" t="s">
        <v>23</v>
      </c>
      <c r="C7" s="8">
        <v>112.7</v>
      </c>
      <c r="D7" s="12"/>
      <c r="E7" s="9"/>
      <c r="F7" s="12"/>
      <c r="G7" s="13"/>
      <c r="H7" s="12"/>
      <c r="I7" s="13"/>
      <c r="J7" s="10" t="s">
        <v>24</v>
      </c>
      <c r="K7" s="11">
        <v>112.3</v>
      </c>
      <c r="L7" s="8">
        <f t="shared" si="0"/>
        <v>225</v>
      </c>
    </row>
    <row r="8" spans="1:12" s="1" customFormat="1" ht="39.75" customHeight="1">
      <c r="A8" s="6" t="s">
        <v>25</v>
      </c>
      <c r="B8" s="7" t="s">
        <v>26</v>
      </c>
      <c r="C8" s="8">
        <v>134.5</v>
      </c>
      <c r="D8" s="12"/>
      <c r="E8" s="9"/>
      <c r="F8" s="10" t="s">
        <v>27</v>
      </c>
      <c r="G8" s="9">
        <v>2</v>
      </c>
      <c r="H8" s="12"/>
      <c r="I8" s="13"/>
      <c r="J8" s="11" t="s">
        <v>28</v>
      </c>
      <c r="K8" s="11">
        <v>60.5</v>
      </c>
      <c r="L8" s="8">
        <f t="shared" si="0"/>
        <v>197</v>
      </c>
    </row>
    <row r="9" spans="1:12" s="1" customFormat="1" ht="90" customHeight="1">
      <c r="A9" s="6" t="s">
        <v>29</v>
      </c>
      <c r="B9" s="7" t="s">
        <v>30</v>
      </c>
      <c r="C9" s="8">
        <v>121.8</v>
      </c>
      <c r="D9" s="12"/>
      <c r="E9" s="9"/>
      <c r="F9" s="6" t="s">
        <v>31</v>
      </c>
      <c r="G9" s="9">
        <v>5</v>
      </c>
      <c r="H9" s="12"/>
      <c r="I9" s="13"/>
      <c r="J9" s="10" t="s">
        <v>32</v>
      </c>
      <c r="K9" s="11">
        <v>67.5</v>
      </c>
      <c r="L9" s="8">
        <f t="shared" si="0"/>
        <v>194.3</v>
      </c>
    </row>
    <row r="10" spans="1:12" s="1" customFormat="1" ht="105" customHeight="1">
      <c r="A10" s="6" t="s">
        <v>33</v>
      </c>
      <c r="B10" s="7" t="s">
        <v>34</v>
      </c>
      <c r="C10" s="9">
        <v>74.2</v>
      </c>
      <c r="D10" s="12"/>
      <c r="E10" s="9"/>
      <c r="F10" s="10" t="s">
        <v>35</v>
      </c>
      <c r="G10" s="9">
        <v>11</v>
      </c>
      <c r="H10" s="10"/>
      <c r="I10" s="13"/>
      <c r="J10" s="12"/>
      <c r="K10" s="11"/>
      <c r="L10" s="8">
        <f t="shared" si="0"/>
        <v>85.2</v>
      </c>
    </row>
    <row r="11" spans="1:12" s="1" customFormat="1" ht="81.75" customHeight="1">
      <c r="A11" s="6" t="s">
        <v>36</v>
      </c>
      <c r="B11" s="7" t="s">
        <v>37</v>
      </c>
      <c r="C11" s="8">
        <v>60.4</v>
      </c>
      <c r="D11" s="12"/>
      <c r="E11" s="9"/>
      <c r="F11" s="12"/>
      <c r="G11" s="13"/>
      <c r="H11" s="6" t="s">
        <v>38</v>
      </c>
      <c r="I11" s="9">
        <v>1</v>
      </c>
      <c r="J11" s="12"/>
      <c r="K11" s="11"/>
      <c r="L11" s="8">
        <f t="shared" si="0"/>
        <v>61.4</v>
      </c>
    </row>
    <row r="12" spans="1:12" s="1" customFormat="1" ht="36" customHeight="1">
      <c r="A12" s="14" t="s">
        <v>39</v>
      </c>
      <c r="B12" s="7" t="s">
        <v>40</v>
      </c>
      <c r="C12" s="9">
        <v>30</v>
      </c>
      <c r="D12" s="10"/>
      <c r="E12" s="9"/>
      <c r="F12" s="10" t="s">
        <v>41</v>
      </c>
      <c r="G12" s="9">
        <v>4</v>
      </c>
      <c r="H12" s="12"/>
      <c r="I12" s="13"/>
      <c r="J12" s="10" t="s">
        <v>42</v>
      </c>
      <c r="K12" s="8">
        <f>39385*0.5/10000</f>
        <v>1.96925</v>
      </c>
      <c r="L12" s="8">
        <f t="shared" si="0"/>
        <v>35.96925</v>
      </c>
    </row>
    <row r="13" spans="1:12" s="1" customFormat="1" ht="24" customHeight="1">
      <c r="A13" s="14" t="s">
        <v>43</v>
      </c>
      <c r="B13" s="7"/>
      <c r="C13" s="9"/>
      <c r="D13" s="10"/>
      <c r="E13" s="9"/>
      <c r="F13" s="10"/>
      <c r="G13" s="9"/>
      <c r="H13" s="12"/>
      <c r="I13" s="13"/>
      <c r="J13" s="10" t="s">
        <v>44</v>
      </c>
      <c r="K13" s="8">
        <v>2000</v>
      </c>
      <c r="L13" s="8">
        <v>2000</v>
      </c>
    </row>
    <row r="14" spans="1:12" s="2" customFormat="1" ht="28.5" customHeight="1">
      <c r="A14" s="11" t="s">
        <v>45</v>
      </c>
      <c r="B14" s="11"/>
      <c r="C14" s="8">
        <f aca="true" t="shared" si="1" ref="C14:G14">SUM(C5:C12)</f>
        <v>904.9</v>
      </c>
      <c r="D14" s="11"/>
      <c r="E14" s="8">
        <f t="shared" si="1"/>
        <v>10</v>
      </c>
      <c r="F14" s="11"/>
      <c r="G14" s="8">
        <f t="shared" si="1"/>
        <v>92</v>
      </c>
      <c r="H14" s="11"/>
      <c r="I14" s="8">
        <f>SUM(I5:I12)</f>
        <v>5</v>
      </c>
      <c r="J14" s="11"/>
      <c r="K14" s="8">
        <f>SUM(K5:K13)</f>
        <v>2412.46925</v>
      </c>
      <c r="L14" s="8">
        <f>SUM(L5:L13)</f>
        <v>3424.36925</v>
      </c>
    </row>
    <row r="16" ht="14.25">
      <c r="H16" t="s">
        <v>46</v>
      </c>
    </row>
  </sheetData>
  <sheetProtection/>
  <mergeCells count="9">
    <mergeCell ref="A1:L1"/>
    <mergeCell ref="A2:C2"/>
    <mergeCell ref="I2:L2"/>
    <mergeCell ref="B3:C3"/>
    <mergeCell ref="D3:E3"/>
    <mergeCell ref="F3:G3"/>
    <mergeCell ref="H3:I3"/>
    <mergeCell ref="J3:K3"/>
    <mergeCell ref="A3:A4"/>
  </mergeCells>
  <printOptions/>
  <pageMargins left="0.75" right="0.43000000000000005" top="0.31" bottom="0.35" header="0.51" footer="0.51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随风而起</cp:lastModifiedBy>
  <cp:lastPrinted>2017-01-25T01:14:37Z</cp:lastPrinted>
  <dcterms:created xsi:type="dcterms:W3CDTF">2016-12-29T00:49:25Z</dcterms:created>
  <dcterms:modified xsi:type="dcterms:W3CDTF">2023-08-24T00:32:22Z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4303E6A1DDCD494CA46BE357195BBBDC_12</vt:lpwstr>
  </property>
</Properties>
</file>