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<sst xmlns="http://schemas.openxmlformats.org/spreadsheetml/2006/main" count="46">
  <si>
    <t>附件:</t>
  </si>
  <si>
    <t>2016年产业发展帮扶到户资金项目计划表</t>
  </si>
  <si>
    <t>序号</t>
  </si>
  <si>
    <t>乡镇</t>
  </si>
  <si>
    <t>项目类别</t>
  </si>
  <si>
    <t>项目名称</t>
  </si>
  <si>
    <t>项目建设内容及规模</t>
  </si>
  <si>
    <t>补助对象（户）</t>
  </si>
  <si>
    <t>补助标准（万元/户）</t>
  </si>
  <si>
    <t>补助金额（万元）</t>
  </si>
  <si>
    <t>隆扶联〔2016〕4号已安排（万元）</t>
  </si>
  <si>
    <t>本次实际安排金额（万元）</t>
  </si>
  <si>
    <t>备注</t>
  </si>
  <si>
    <t>合计</t>
  </si>
  <si>
    <t>2014年脱贫户</t>
  </si>
  <si>
    <t>2015年脱贫户</t>
  </si>
  <si>
    <t>2016年预脱贫户</t>
  </si>
  <si>
    <t>北山镇</t>
  </si>
  <si>
    <t>产业发展</t>
  </si>
  <si>
    <t>帮扶到户</t>
  </si>
  <si>
    <t>巩固2014－2015年脱贫户发展产业项目、扶持2016年预脱贫户的产业发展项目</t>
  </si>
  <si>
    <t>大水田乡</t>
  </si>
  <si>
    <t>高平镇</t>
  </si>
  <si>
    <t>荷田乡</t>
  </si>
  <si>
    <t>荷香桥镇</t>
  </si>
  <si>
    <t>横板桥镇</t>
  </si>
  <si>
    <t>虎形山瑶族乡</t>
  </si>
  <si>
    <t>金石桥镇</t>
  </si>
  <si>
    <t>六都寨镇</t>
  </si>
  <si>
    <t>罗洪镇</t>
  </si>
  <si>
    <t>麻塘山乡</t>
  </si>
  <si>
    <t>南岳庙镇</t>
  </si>
  <si>
    <t>七江镇</t>
  </si>
  <si>
    <t>三阁司镇</t>
  </si>
  <si>
    <t>山界回族乡</t>
  </si>
  <si>
    <t>石门便门服务中心</t>
  </si>
  <si>
    <t>司门前镇</t>
  </si>
  <si>
    <t>滩头镇</t>
  </si>
  <si>
    <t>桃洪镇</t>
  </si>
  <si>
    <t>西洋江镇</t>
  </si>
  <si>
    <t>小沙江镇</t>
  </si>
  <si>
    <t>鸭田镇</t>
  </si>
  <si>
    <t>岩口镇</t>
  </si>
  <si>
    <t>羊古坳镇</t>
  </si>
  <si>
    <t>雨山便民服务中心</t>
  </si>
  <si>
    <t>周旺镇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</si>
</sst>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10"/>
      <name val="宋体"/>
      <charset val="134"/>
      <scheme val="major"/>
    </font>
    <font>
      <sz val="10"/>
      <color theme="1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16" borderId="7" applyNumberFormat="0" applyAlignment="0" applyProtection="0">
      <alignment vertical="center"/>
    </xf>
    <xf numFmtId="0" fontId="18" fillId="16" borderId="6" applyNumberFormat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4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49" applyFont="1" applyFill="1" applyAlignment="1">
      <alignment horizontal="left" vertical="center" wrapText="1"/>
    </xf>
    <xf numFmtId="0" fontId="2" fillId="0" borderId="0" xfId="14" applyFont="1" applyFill="1" applyAlignment="1">
      <alignment horizontal="center" vertical="center" wrapText="1" shrinkToFit="1"/>
    </xf>
    <xf numFmtId="0" fontId="1" fillId="0" borderId="0" xfId="14" applyFont="1" applyFill="1" applyAlignment="1">
      <alignment horizontal="center" vertical="center" wrapText="1"/>
    </xf>
    <xf numFmtId="176" fontId="1" fillId="0" borderId="0" xfId="14" applyNumberFormat="1" applyFont="1" applyFill="1" applyAlignment="1">
      <alignment horizontal="center" vertical="center" wrapText="1"/>
    </xf>
    <xf numFmtId="0" fontId="3" fillId="0" borderId="0" xfId="49" applyFont="1" applyFill="1" applyAlignment="1">
      <alignment horizontal="center" vertical="center" wrapText="1"/>
    </xf>
    <xf numFmtId="0" fontId="4" fillId="0" borderId="1" xfId="14" applyFont="1" applyFill="1" applyBorder="1" applyAlignment="1">
      <alignment horizontal="center" vertical="center" wrapText="1" shrinkToFit="1"/>
    </xf>
    <xf numFmtId="0" fontId="4" fillId="0" borderId="2" xfId="14" applyFont="1" applyFill="1" applyBorder="1" applyAlignment="1">
      <alignment horizontal="center" vertical="center" wrapText="1" shrinkToFit="1"/>
    </xf>
    <xf numFmtId="176" fontId="4" fillId="0" borderId="1" xfId="14" applyNumberFormat="1" applyFont="1" applyFill="1" applyBorder="1" applyAlignment="1">
      <alignment horizontal="center" vertical="center" wrapText="1" shrinkToFit="1"/>
    </xf>
    <xf numFmtId="0" fontId="4" fillId="0" borderId="3" xfId="14" applyFont="1" applyFill="1" applyBorder="1" applyAlignment="1">
      <alignment horizontal="center" vertical="center" wrapText="1" shrinkToFit="1"/>
    </xf>
    <xf numFmtId="176" fontId="4" fillId="0" borderId="1" xfId="14" applyNumberFormat="1" applyFont="1" applyFill="1" applyBorder="1" applyAlignment="1">
      <alignment vertical="center" wrapText="1" shrinkToFit="1"/>
    </xf>
    <xf numFmtId="0" fontId="4" fillId="0" borderId="1" xfId="52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12" applyNumberFormat="1" applyFont="1" applyFill="1" applyBorder="1" applyAlignment="1">
      <alignment horizontal="center" vertical="center" wrapText="1" shrinkToFit="1"/>
    </xf>
    <xf numFmtId="176" fontId="4" fillId="0" borderId="1" xfId="12" applyNumberFormat="1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0" xfId="14" applyFont="1" applyFill="1" applyAlignment="1">
      <alignment horizontal="center" vertical="center"/>
    </xf>
    <xf numFmtId="0" fontId="4" fillId="0" borderId="2" xfId="14" applyFont="1" applyFill="1" applyBorder="1" applyAlignment="1">
      <alignment horizontal="center" vertical="center" wrapText="1"/>
    </xf>
    <xf numFmtId="0" fontId="4" fillId="0" borderId="1" xfId="14" applyFont="1" applyFill="1" applyBorder="1" applyAlignment="1">
      <alignment horizontal="center" vertical="center" wrapText="1"/>
    </xf>
    <xf numFmtId="0" fontId="4" fillId="0" borderId="4" xfId="14" applyFont="1" applyFill="1" applyBorder="1" applyAlignment="1">
      <alignment horizontal="center" vertical="center" wrapText="1"/>
    </xf>
    <xf numFmtId="0" fontId="4" fillId="0" borderId="3" xfId="14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5" fillId="0" borderId="1" xfId="52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1" xfId="53" applyFont="1" applyFill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 2" xfId="12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3" xfId="53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31"/>
  <sheetViews>
    <sheetView tabSelected="1" workbookViewId="0">
      <selection activeCell="E10" sqref="E10"/>
    </sheetView>
  </sheetViews>
  <sheetFormatPr defaultColWidth="9" defaultRowHeight="27" customHeight="1"/>
  <cols>
    <col min="1" max="1" width="4.375" style="1" customWidth="1"/>
    <col min="2" max="2" width="9.5" style="4" customWidth="1"/>
    <col min="3" max="3" width="8.625" style="1" customWidth="1"/>
    <col min="4" max="4" width="8.125" style="4" customWidth="1"/>
    <col min="5" max="5" width="29.25" style="5" customWidth="1"/>
    <col min="6" max="6" width="6.5" style="6" customWidth="1"/>
    <col min="7" max="7" width="6.375" style="6" customWidth="1"/>
    <col min="8" max="8" width="6.75" style="6" customWidth="1"/>
    <col min="9" max="9" width="7.625" style="6" customWidth="1"/>
    <col min="10" max="10" width="7.25" style="6" customWidth="1"/>
    <col min="11" max="11" width="6.75" style="1" customWidth="1"/>
    <col min="12" max="12" width="12" style="7" customWidth="1"/>
    <col min="13" max="13" width="12.75" style="7" customWidth="1"/>
    <col min="14" max="14" width="6.125" style="4" customWidth="1"/>
    <col min="15" max="249" width="9" style="1" customWidth="1"/>
    <col min="250" max="16373" width="9" style="1"/>
  </cols>
  <sheetData>
    <row r="1" s="1" customFormat="1" ht="21" customHeight="1" spans="1:14">
      <c r="A1" s="8" t="s">
        <v>0</v>
      </c>
      <c r="B1" s="8"/>
      <c r="C1" s="9"/>
      <c r="D1" s="10"/>
      <c r="E1" s="11"/>
      <c r="F1" s="11"/>
      <c r="G1" s="11"/>
      <c r="H1" s="11"/>
      <c r="I1" s="11"/>
      <c r="J1" s="11"/>
      <c r="K1" s="25"/>
      <c r="L1" s="25"/>
      <c r="M1" s="25"/>
      <c r="N1" s="10"/>
    </row>
    <row r="2" s="1" customFormat="1" customHeight="1" spans="1:14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="2" customFormat="1" ht="12" spans="1:14">
      <c r="A3" s="13" t="s">
        <v>2</v>
      </c>
      <c r="B3" s="14" t="s">
        <v>3</v>
      </c>
      <c r="C3" s="13" t="s">
        <v>4</v>
      </c>
      <c r="D3" s="13" t="s">
        <v>5</v>
      </c>
      <c r="E3" s="15" t="s">
        <v>6</v>
      </c>
      <c r="F3" s="15" t="s">
        <v>7</v>
      </c>
      <c r="G3" s="15"/>
      <c r="H3" s="15"/>
      <c r="I3" s="15"/>
      <c r="J3" s="15" t="s">
        <v>8</v>
      </c>
      <c r="K3" s="26" t="s">
        <v>9</v>
      </c>
      <c r="L3" s="26" t="s">
        <v>10</v>
      </c>
      <c r="M3" s="26" t="s">
        <v>11</v>
      </c>
      <c r="N3" s="27" t="s">
        <v>12</v>
      </c>
    </row>
    <row r="4" s="2" customFormat="1" ht="37" customHeight="1" spans="1:14">
      <c r="A4" s="13"/>
      <c r="B4" s="16"/>
      <c r="C4" s="13"/>
      <c r="D4" s="13"/>
      <c r="E4" s="15"/>
      <c r="F4" s="15" t="s">
        <v>13</v>
      </c>
      <c r="G4" s="15" t="s">
        <v>14</v>
      </c>
      <c r="H4" s="17" t="s">
        <v>15</v>
      </c>
      <c r="I4" s="17" t="s">
        <v>16</v>
      </c>
      <c r="J4" s="15"/>
      <c r="K4" s="28"/>
      <c r="L4" s="29"/>
      <c r="M4" s="29"/>
      <c r="N4" s="27"/>
    </row>
    <row r="5" s="3" customFormat="1" ht="23" customHeight="1" spans="1:14">
      <c r="A5" s="18"/>
      <c r="B5" s="19" t="s">
        <v>13</v>
      </c>
      <c r="C5" s="20"/>
      <c r="D5" s="20"/>
      <c r="E5" s="21"/>
      <c r="F5" s="22">
        <f t="shared" ref="F5:I5" si="0">SUM(F6:F31)</f>
        <v>39075</v>
      </c>
      <c r="G5" s="22">
        <f t="shared" si="0"/>
        <v>11769</v>
      </c>
      <c r="H5" s="22">
        <f t="shared" si="0"/>
        <v>9942</v>
      </c>
      <c r="I5" s="30">
        <f t="shared" si="0"/>
        <v>17364</v>
      </c>
      <c r="J5" s="31">
        <v>0.1</v>
      </c>
      <c r="K5" s="20">
        <f t="shared" ref="K5:K31" si="1">F5*0.1</f>
        <v>3907.5</v>
      </c>
      <c r="L5" s="20">
        <v>732</v>
      </c>
      <c r="M5" s="20">
        <f>K5-L5</f>
        <v>3175.5</v>
      </c>
      <c r="N5" s="20"/>
    </row>
    <row r="6" s="3" customFormat="1" ht="25" customHeight="1" spans="1:14">
      <c r="A6" s="18">
        <v>1</v>
      </c>
      <c r="B6" s="19" t="s">
        <v>17</v>
      </c>
      <c r="C6" s="20" t="s">
        <v>18</v>
      </c>
      <c r="D6" s="20" t="s">
        <v>19</v>
      </c>
      <c r="E6" s="21" t="s">
        <v>20</v>
      </c>
      <c r="F6" s="22">
        <f t="shared" ref="F6:F31" si="2">G6+H6+I6</f>
        <v>1429</v>
      </c>
      <c r="G6" s="23">
        <v>346</v>
      </c>
      <c r="H6" s="23">
        <v>458</v>
      </c>
      <c r="I6" s="32">
        <v>625</v>
      </c>
      <c r="J6" s="31">
        <v>0.1</v>
      </c>
      <c r="K6" s="20">
        <f t="shared" si="1"/>
        <v>142.9</v>
      </c>
      <c r="L6" s="33">
        <v>29.04</v>
      </c>
      <c r="M6" s="20">
        <f t="shared" ref="M6:M12" si="3">K6-L6</f>
        <v>113.86</v>
      </c>
      <c r="N6" s="34"/>
    </row>
    <row r="7" s="2" customFormat="1" ht="25" customHeight="1" spans="1:15">
      <c r="A7" s="18">
        <v>2</v>
      </c>
      <c r="B7" s="19" t="s">
        <v>21</v>
      </c>
      <c r="C7" s="20" t="s">
        <v>18</v>
      </c>
      <c r="D7" s="20" t="s">
        <v>19</v>
      </c>
      <c r="E7" s="21" t="s">
        <v>20</v>
      </c>
      <c r="F7" s="22">
        <f t="shared" si="2"/>
        <v>505</v>
      </c>
      <c r="G7" s="23">
        <v>98</v>
      </c>
      <c r="H7" s="23">
        <v>123</v>
      </c>
      <c r="I7" s="32">
        <v>284</v>
      </c>
      <c r="J7" s="31">
        <v>0.1</v>
      </c>
      <c r="K7" s="20">
        <f t="shared" si="1"/>
        <v>50.5</v>
      </c>
      <c r="L7" s="33">
        <v>14.4</v>
      </c>
      <c r="M7" s="20">
        <f t="shared" si="3"/>
        <v>36.1</v>
      </c>
      <c r="N7" s="34"/>
      <c r="O7" s="3"/>
    </row>
    <row r="8" s="2" customFormat="1" ht="25" customHeight="1" spans="1:15">
      <c r="A8" s="18">
        <v>3</v>
      </c>
      <c r="B8" s="19" t="s">
        <v>22</v>
      </c>
      <c r="C8" s="20" t="s">
        <v>18</v>
      </c>
      <c r="D8" s="20" t="s">
        <v>19</v>
      </c>
      <c r="E8" s="21" t="s">
        <v>20</v>
      </c>
      <c r="F8" s="22">
        <f t="shared" si="2"/>
        <v>2312</v>
      </c>
      <c r="G8" s="23">
        <v>508</v>
      </c>
      <c r="H8" s="23">
        <v>700</v>
      </c>
      <c r="I8" s="32">
        <v>1104</v>
      </c>
      <c r="J8" s="31">
        <v>0.1</v>
      </c>
      <c r="K8" s="20">
        <f t="shared" si="1"/>
        <v>231.2</v>
      </c>
      <c r="L8" s="33">
        <v>59.76</v>
      </c>
      <c r="M8" s="20">
        <f t="shared" si="3"/>
        <v>171.44</v>
      </c>
      <c r="N8" s="34"/>
      <c r="O8" s="3"/>
    </row>
    <row r="9" s="2" customFormat="1" ht="25" customHeight="1" spans="1:15">
      <c r="A9" s="18">
        <v>4</v>
      </c>
      <c r="B9" s="19" t="s">
        <v>23</v>
      </c>
      <c r="C9" s="20" t="s">
        <v>18</v>
      </c>
      <c r="D9" s="20" t="s">
        <v>19</v>
      </c>
      <c r="E9" s="21" t="s">
        <v>20</v>
      </c>
      <c r="F9" s="22">
        <f t="shared" si="2"/>
        <v>991</v>
      </c>
      <c r="G9" s="23">
        <v>390</v>
      </c>
      <c r="H9" s="23">
        <v>272</v>
      </c>
      <c r="I9" s="32">
        <v>329</v>
      </c>
      <c r="J9" s="31">
        <v>0.1</v>
      </c>
      <c r="K9" s="20">
        <f t="shared" si="1"/>
        <v>99.1</v>
      </c>
      <c r="L9" s="33">
        <v>18.36</v>
      </c>
      <c r="M9" s="20">
        <f t="shared" si="3"/>
        <v>80.74</v>
      </c>
      <c r="N9" s="34"/>
      <c r="O9" s="3"/>
    </row>
    <row r="10" s="2" customFormat="1" ht="25" customHeight="1" spans="1:15">
      <c r="A10" s="18">
        <v>5</v>
      </c>
      <c r="B10" s="19" t="s">
        <v>24</v>
      </c>
      <c r="C10" s="20" t="s">
        <v>18</v>
      </c>
      <c r="D10" s="20" t="s">
        <v>19</v>
      </c>
      <c r="E10" s="21" t="s">
        <v>20</v>
      </c>
      <c r="F10" s="22">
        <f t="shared" si="2"/>
        <v>2160</v>
      </c>
      <c r="G10" s="23">
        <v>509</v>
      </c>
      <c r="H10" s="23">
        <v>559</v>
      </c>
      <c r="I10" s="35">
        <v>1092</v>
      </c>
      <c r="J10" s="31">
        <v>0.1</v>
      </c>
      <c r="K10" s="20">
        <f t="shared" si="1"/>
        <v>216</v>
      </c>
      <c r="L10" s="33">
        <v>37.56</v>
      </c>
      <c r="M10" s="20">
        <f t="shared" si="3"/>
        <v>178.44</v>
      </c>
      <c r="N10" s="34"/>
      <c r="O10" s="3"/>
    </row>
    <row r="11" s="2" customFormat="1" ht="25" customHeight="1" spans="1:15">
      <c r="A11" s="18">
        <v>6</v>
      </c>
      <c r="B11" s="19" t="s">
        <v>25</v>
      </c>
      <c r="C11" s="20" t="s">
        <v>18</v>
      </c>
      <c r="D11" s="20" t="s">
        <v>19</v>
      </c>
      <c r="E11" s="21" t="s">
        <v>20</v>
      </c>
      <c r="F11" s="22">
        <f t="shared" si="2"/>
        <v>1402</v>
      </c>
      <c r="G11" s="23">
        <v>503</v>
      </c>
      <c r="H11" s="23">
        <v>319</v>
      </c>
      <c r="I11" s="32">
        <v>580</v>
      </c>
      <c r="J11" s="32">
        <v>0.1</v>
      </c>
      <c r="K11" s="20">
        <f t="shared" si="1"/>
        <v>140.2</v>
      </c>
      <c r="L11" s="33">
        <v>29.52</v>
      </c>
      <c r="M11" s="20">
        <f t="shared" si="3"/>
        <v>110.68</v>
      </c>
      <c r="N11" s="34"/>
      <c r="O11" s="3"/>
    </row>
    <row r="12" s="2" customFormat="1" ht="25" customHeight="1" spans="1:15">
      <c r="A12" s="18">
        <v>7</v>
      </c>
      <c r="B12" s="24" t="s">
        <v>26</v>
      </c>
      <c r="C12" s="20" t="s">
        <v>18</v>
      </c>
      <c r="D12" s="20" t="s">
        <v>19</v>
      </c>
      <c r="E12" s="21" t="s">
        <v>20</v>
      </c>
      <c r="F12" s="22">
        <f t="shared" si="2"/>
        <v>965</v>
      </c>
      <c r="G12" s="23">
        <v>227</v>
      </c>
      <c r="H12" s="23">
        <v>150</v>
      </c>
      <c r="I12" s="32">
        <v>588</v>
      </c>
      <c r="J12" s="32">
        <v>0.1</v>
      </c>
      <c r="K12" s="20">
        <f t="shared" si="1"/>
        <v>96.5</v>
      </c>
      <c r="M12" s="20">
        <f t="shared" si="3"/>
        <v>96.5</v>
      </c>
      <c r="N12" s="34"/>
      <c r="O12" s="3"/>
    </row>
    <row r="13" s="2" customFormat="1" ht="25" customHeight="1" spans="1:15">
      <c r="A13" s="18">
        <v>8</v>
      </c>
      <c r="B13" s="19" t="s">
        <v>27</v>
      </c>
      <c r="C13" s="20" t="s">
        <v>18</v>
      </c>
      <c r="D13" s="20" t="s">
        <v>19</v>
      </c>
      <c r="E13" s="21" t="s">
        <v>20</v>
      </c>
      <c r="F13" s="22">
        <f t="shared" si="2"/>
        <v>2082</v>
      </c>
      <c r="G13" s="23">
        <v>1035</v>
      </c>
      <c r="H13" s="23">
        <v>372</v>
      </c>
      <c r="I13" s="32">
        <v>675</v>
      </c>
      <c r="J13" s="31">
        <v>0.1</v>
      </c>
      <c r="K13" s="20">
        <f t="shared" si="1"/>
        <v>208.2</v>
      </c>
      <c r="L13" s="33">
        <v>32.12</v>
      </c>
      <c r="M13" s="20">
        <f t="shared" ref="M13:M31" si="4">K13-L13</f>
        <v>176.08</v>
      </c>
      <c r="N13" s="34"/>
      <c r="O13" s="3"/>
    </row>
    <row r="14" s="3" customFormat="1" ht="25" customHeight="1" spans="1:14">
      <c r="A14" s="18">
        <v>9</v>
      </c>
      <c r="B14" s="19" t="s">
        <v>28</v>
      </c>
      <c r="C14" s="20" t="s">
        <v>18</v>
      </c>
      <c r="D14" s="20" t="s">
        <v>19</v>
      </c>
      <c r="E14" s="21" t="s">
        <v>20</v>
      </c>
      <c r="F14" s="22">
        <f t="shared" si="2"/>
        <v>2099</v>
      </c>
      <c r="G14" s="23">
        <v>1056</v>
      </c>
      <c r="H14" s="23">
        <v>492</v>
      </c>
      <c r="I14" s="32">
        <v>551</v>
      </c>
      <c r="J14" s="32">
        <v>0.1</v>
      </c>
      <c r="K14" s="20">
        <f t="shared" si="1"/>
        <v>209.9</v>
      </c>
      <c r="L14" s="33">
        <v>26.64</v>
      </c>
      <c r="M14" s="20">
        <f t="shared" si="4"/>
        <v>183.26</v>
      </c>
      <c r="N14" s="34"/>
    </row>
    <row r="15" s="2" customFormat="1" ht="25" customHeight="1" spans="1:15">
      <c r="A15" s="18">
        <v>10</v>
      </c>
      <c r="B15" s="19" t="s">
        <v>29</v>
      </c>
      <c r="C15" s="20" t="s">
        <v>18</v>
      </c>
      <c r="D15" s="20" t="s">
        <v>19</v>
      </c>
      <c r="E15" s="21" t="s">
        <v>20</v>
      </c>
      <c r="F15" s="22">
        <f t="shared" si="2"/>
        <v>880</v>
      </c>
      <c r="G15" s="23">
        <v>164</v>
      </c>
      <c r="H15" s="23">
        <v>243</v>
      </c>
      <c r="I15" s="36">
        <v>473</v>
      </c>
      <c r="J15" s="31">
        <v>0.1</v>
      </c>
      <c r="K15" s="20">
        <f t="shared" si="1"/>
        <v>88</v>
      </c>
      <c r="L15" s="33">
        <v>22.4</v>
      </c>
      <c r="M15" s="20">
        <f t="shared" si="4"/>
        <v>65.6</v>
      </c>
      <c r="N15" s="20"/>
      <c r="O15" s="3"/>
    </row>
    <row r="16" s="2" customFormat="1" ht="25" customHeight="1" spans="1:15">
      <c r="A16" s="18">
        <v>11</v>
      </c>
      <c r="B16" s="19" t="s">
        <v>30</v>
      </c>
      <c r="C16" s="20" t="s">
        <v>18</v>
      </c>
      <c r="D16" s="20" t="s">
        <v>19</v>
      </c>
      <c r="E16" s="21" t="s">
        <v>20</v>
      </c>
      <c r="F16" s="22">
        <f t="shared" si="2"/>
        <v>826</v>
      </c>
      <c r="G16" s="23">
        <v>123</v>
      </c>
      <c r="H16" s="23">
        <v>140</v>
      </c>
      <c r="I16" s="37">
        <v>563</v>
      </c>
      <c r="J16" s="31">
        <v>0.1</v>
      </c>
      <c r="K16" s="20">
        <f t="shared" si="1"/>
        <v>82.6</v>
      </c>
      <c r="M16" s="20">
        <f t="shared" si="4"/>
        <v>82.6</v>
      </c>
      <c r="N16" s="34"/>
      <c r="O16" s="3"/>
    </row>
    <row r="17" s="2" customFormat="1" ht="25" customHeight="1" spans="1:15">
      <c r="A17" s="18">
        <v>12</v>
      </c>
      <c r="B17" s="19" t="s">
        <v>31</v>
      </c>
      <c r="C17" s="20" t="s">
        <v>18</v>
      </c>
      <c r="D17" s="20" t="s">
        <v>19</v>
      </c>
      <c r="E17" s="21" t="s">
        <v>20</v>
      </c>
      <c r="F17" s="22">
        <f t="shared" si="2"/>
        <v>1155</v>
      </c>
      <c r="G17" s="23">
        <v>266</v>
      </c>
      <c r="H17" s="23">
        <v>321</v>
      </c>
      <c r="I17" s="32">
        <v>568</v>
      </c>
      <c r="J17" s="31">
        <v>0.1</v>
      </c>
      <c r="K17" s="20">
        <f t="shared" si="1"/>
        <v>115.5</v>
      </c>
      <c r="L17" s="33">
        <v>23.56</v>
      </c>
      <c r="M17" s="20">
        <f t="shared" si="4"/>
        <v>91.94</v>
      </c>
      <c r="N17" s="34"/>
      <c r="O17" s="3"/>
    </row>
    <row r="18" s="2" customFormat="1" ht="25" customHeight="1" spans="1:15">
      <c r="A18" s="18">
        <v>13</v>
      </c>
      <c r="B18" s="19" t="s">
        <v>32</v>
      </c>
      <c r="C18" s="20" t="s">
        <v>18</v>
      </c>
      <c r="D18" s="20" t="s">
        <v>19</v>
      </c>
      <c r="E18" s="21" t="s">
        <v>20</v>
      </c>
      <c r="F18" s="22">
        <f t="shared" si="2"/>
        <v>2076</v>
      </c>
      <c r="G18" s="23">
        <v>610</v>
      </c>
      <c r="H18" s="23">
        <v>572</v>
      </c>
      <c r="I18" s="32">
        <v>894</v>
      </c>
      <c r="J18" s="32">
        <v>0.1</v>
      </c>
      <c r="K18" s="20">
        <f t="shared" si="1"/>
        <v>207.6</v>
      </c>
      <c r="L18" s="33">
        <v>46.12</v>
      </c>
      <c r="M18" s="20">
        <f t="shared" si="4"/>
        <v>161.48</v>
      </c>
      <c r="N18" s="34"/>
      <c r="O18" s="3"/>
    </row>
    <row r="19" s="2" customFormat="1" ht="25" customHeight="1" spans="1:15">
      <c r="A19" s="18">
        <v>14</v>
      </c>
      <c r="B19" s="19" t="s">
        <v>33</v>
      </c>
      <c r="C19" s="20" t="s">
        <v>18</v>
      </c>
      <c r="D19" s="20" t="s">
        <v>19</v>
      </c>
      <c r="E19" s="21" t="s">
        <v>20</v>
      </c>
      <c r="F19" s="22">
        <f t="shared" si="2"/>
        <v>2456</v>
      </c>
      <c r="G19" s="23">
        <v>581</v>
      </c>
      <c r="H19" s="23">
        <v>684</v>
      </c>
      <c r="I19" s="37">
        <v>1191</v>
      </c>
      <c r="J19" s="32">
        <v>0.1</v>
      </c>
      <c r="K19" s="20">
        <f t="shared" si="1"/>
        <v>245.6</v>
      </c>
      <c r="L19" s="33">
        <v>53.16</v>
      </c>
      <c r="M19" s="20">
        <f t="shared" si="4"/>
        <v>192.44</v>
      </c>
      <c r="N19" s="34"/>
      <c r="O19" s="3"/>
    </row>
    <row r="20" s="2" customFormat="1" ht="25" customHeight="1" spans="1:15">
      <c r="A20" s="18">
        <v>15</v>
      </c>
      <c r="B20" s="19" t="s">
        <v>34</v>
      </c>
      <c r="C20" s="20" t="s">
        <v>18</v>
      </c>
      <c r="D20" s="20" t="s">
        <v>19</v>
      </c>
      <c r="E20" s="21" t="s">
        <v>20</v>
      </c>
      <c r="F20" s="22">
        <f t="shared" si="2"/>
        <v>905</v>
      </c>
      <c r="G20" s="23">
        <v>235</v>
      </c>
      <c r="H20" s="23">
        <v>212</v>
      </c>
      <c r="I20" s="32">
        <v>458</v>
      </c>
      <c r="J20" s="32">
        <v>0.1</v>
      </c>
      <c r="K20" s="20">
        <f t="shared" si="1"/>
        <v>90.5</v>
      </c>
      <c r="L20" s="33">
        <v>19.64</v>
      </c>
      <c r="M20" s="20">
        <f t="shared" si="4"/>
        <v>70.86</v>
      </c>
      <c r="N20" s="34"/>
      <c r="O20" s="3"/>
    </row>
    <row r="21" s="2" customFormat="1" ht="25" customHeight="1" spans="1:15">
      <c r="A21" s="18">
        <v>16</v>
      </c>
      <c r="B21" s="21" t="s">
        <v>35</v>
      </c>
      <c r="C21" s="20" t="s">
        <v>18</v>
      </c>
      <c r="D21" s="20" t="s">
        <v>19</v>
      </c>
      <c r="E21" s="21" t="s">
        <v>20</v>
      </c>
      <c r="F21" s="22">
        <f t="shared" si="2"/>
        <v>1477</v>
      </c>
      <c r="G21" s="23">
        <v>686</v>
      </c>
      <c r="H21" s="23">
        <v>390</v>
      </c>
      <c r="I21" s="32">
        <v>401</v>
      </c>
      <c r="J21" s="32">
        <v>0.1</v>
      </c>
      <c r="K21" s="20">
        <f t="shared" si="1"/>
        <v>147.7</v>
      </c>
      <c r="L21" s="33">
        <v>21.68</v>
      </c>
      <c r="M21" s="20">
        <f t="shared" si="4"/>
        <v>126.02</v>
      </c>
      <c r="N21" s="34"/>
      <c r="O21" s="3"/>
    </row>
    <row r="22" s="1" customFormat="1" ht="25" customHeight="1" spans="1:15">
      <c r="A22" s="18">
        <v>17</v>
      </c>
      <c r="B22" s="19" t="s">
        <v>36</v>
      </c>
      <c r="C22" s="20" t="s">
        <v>18</v>
      </c>
      <c r="D22" s="20" t="s">
        <v>19</v>
      </c>
      <c r="E22" s="21" t="s">
        <v>20</v>
      </c>
      <c r="F22" s="22">
        <f t="shared" si="2"/>
        <v>1382</v>
      </c>
      <c r="G22" s="23">
        <v>289</v>
      </c>
      <c r="H22" s="23">
        <v>342</v>
      </c>
      <c r="I22" s="32">
        <v>751</v>
      </c>
      <c r="J22" s="32">
        <v>0.1</v>
      </c>
      <c r="K22" s="20">
        <f t="shared" si="1"/>
        <v>138.2</v>
      </c>
      <c r="L22" s="33">
        <v>41.88</v>
      </c>
      <c r="M22" s="20">
        <f t="shared" si="4"/>
        <v>96.32</v>
      </c>
      <c r="N22" s="34"/>
      <c r="O22" s="3"/>
    </row>
    <row r="23" s="1" customFormat="1" ht="25" customHeight="1" spans="1:15">
      <c r="A23" s="18">
        <v>18</v>
      </c>
      <c r="B23" s="19" t="s">
        <v>37</v>
      </c>
      <c r="C23" s="20" t="s">
        <v>18</v>
      </c>
      <c r="D23" s="20" t="s">
        <v>19</v>
      </c>
      <c r="E23" s="21" t="s">
        <v>20</v>
      </c>
      <c r="F23" s="22">
        <f t="shared" si="2"/>
        <v>2382</v>
      </c>
      <c r="G23" s="23">
        <v>469</v>
      </c>
      <c r="H23" s="23">
        <v>797</v>
      </c>
      <c r="I23" s="32">
        <v>1116</v>
      </c>
      <c r="J23" s="32">
        <v>0.1</v>
      </c>
      <c r="K23" s="20">
        <f t="shared" si="1"/>
        <v>238.2</v>
      </c>
      <c r="L23" s="33">
        <v>64.32</v>
      </c>
      <c r="M23" s="20">
        <f t="shared" si="4"/>
        <v>173.88</v>
      </c>
      <c r="N23" s="34"/>
      <c r="O23" s="3"/>
    </row>
    <row r="24" s="1" customFormat="1" ht="25" customHeight="1" spans="1:15">
      <c r="A24" s="18">
        <v>19</v>
      </c>
      <c r="B24" s="19" t="s">
        <v>38</v>
      </c>
      <c r="C24" s="20" t="s">
        <v>18</v>
      </c>
      <c r="D24" s="20" t="s">
        <v>19</v>
      </c>
      <c r="E24" s="21" t="s">
        <v>20</v>
      </c>
      <c r="F24" s="22">
        <f t="shared" si="2"/>
        <v>1251</v>
      </c>
      <c r="G24" s="23">
        <v>271</v>
      </c>
      <c r="H24" s="23">
        <v>213</v>
      </c>
      <c r="I24" s="31">
        <v>767</v>
      </c>
      <c r="J24" s="31">
        <v>0.1</v>
      </c>
      <c r="K24" s="20">
        <f t="shared" si="1"/>
        <v>125.1</v>
      </c>
      <c r="L24" s="33">
        <v>29.96</v>
      </c>
      <c r="M24" s="20">
        <f t="shared" si="4"/>
        <v>95.14</v>
      </c>
      <c r="N24" s="20"/>
      <c r="O24" s="3"/>
    </row>
    <row r="25" s="1" customFormat="1" ht="25" customHeight="1" spans="1:15">
      <c r="A25" s="18">
        <v>20</v>
      </c>
      <c r="B25" s="19" t="s">
        <v>39</v>
      </c>
      <c r="C25" s="20" t="s">
        <v>18</v>
      </c>
      <c r="D25" s="20" t="s">
        <v>19</v>
      </c>
      <c r="E25" s="21" t="s">
        <v>20</v>
      </c>
      <c r="F25" s="22">
        <f t="shared" si="2"/>
        <v>1031</v>
      </c>
      <c r="G25" s="23">
        <v>201</v>
      </c>
      <c r="H25" s="23">
        <v>298</v>
      </c>
      <c r="I25" s="22">
        <v>532</v>
      </c>
      <c r="J25" s="32">
        <v>0.1</v>
      </c>
      <c r="K25" s="20">
        <f t="shared" si="1"/>
        <v>103.1</v>
      </c>
      <c r="L25" s="33">
        <v>30.36</v>
      </c>
      <c r="M25" s="20">
        <f t="shared" si="4"/>
        <v>72.74</v>
      </c>
      <c r="N25" s="34"/>
      <c r="O25" s="3"/>
    </row>
    <row r="26" s="3" customFormat="1" ht="25" customHeight="1" spans="1:14">
      <c r="A26" s="18">
        <v>21</v>
      </c>
      <c r="B26" s="19" t="s">
        <v>40</v>
      </c>
      <c r="C26" s="20" t="s">
        <v>18</v>
      </c>
      <c r="D26" s="20" t="s">
        <v>19</v>
      </c>
      <c r="E26" s="21" t="s">
        <v>20</v>
      </c>
      <c r="F26" s="22">
        <f t="shared" si="2"/>
        <v>1284</v>
      </c>
      <c r="G26" s="23">
        <v>216</v>
      </c>
      <c r="H26" s="23">
        <v>226</v>
      </c>
      <c r="I26" s="32">
        <v>842</v>
      </c>
      <c r="J26" s="32">
        <v>0.1</v>
      </c>
      <c r="K26" s="20">
        <f t="shared" si="1"/>
        <v>128.4</v>
      </c>
      <c r="M26" s="20">
        <f t="shared" si="4"/>
        <v>128.4</v>
      </c>
      <c r="N26" s="34"/>
    </row>
    <row r="27" s="2" customFormat="1" ht="25" customHeight="1" spans="1:15">
      <c r="A27" s="18">
        <v>22</v>
      </c>
      <c r="B27" s="19" t="s">
        <v>41</v>
      </c>
      <c r="C27" s="20" t="s">
        <v>18</v>
      </c>
      <c r="D27" s="20" t="s">
        <v>19</v>
      </c>
      <c r="E27" s="21" t="s">
        <v>20</v>
      </c>
      <c r="F27" s="22">
        <f t="shared" si="2"/>
        <v>1530</v>
      </c>
      <c r="G27" s="23">
        <v>710</v>
      </c>
      <c r="H27" s="23">
        <v>366</v>
      </c>
      <c r="I27" s="35">
        <v>454</v>
      </c>
      <c r="J27" s="31">
        <v>0.1</v>
      </c>
      <c r="K27" s="20">
        <f t="shared" si="1"/>
        <v>153</v>
      </c>
      <c r="L27" s="33">
        <v>18.6</v>
      </c>
      <c r="M27" s="20">
        <f t="shared" si="4"/>
        <v>134.4</v>
      </c>
      <c r="N27" s="34"/>
      <c r="O27" s="3"/>
    </row>
    <row r="28" s="2" customFormat="1" ht="25" customHeight="1" spans="1:15">
      <c r="A28" s="18">
        <v>23</v>
      </c>
      <c r="B28" s="19" t="s">
        <v>42</v>
      </c>
      <c r="C28" s="20" t="s">
        <v>18</v>
      </c>
      <c r="D28" s="20" t="s">
        <v>19</v>
      </c>
      <c r="E28" s="21" t="s">
        <v>20</v>
      </c>
      <c r="F28" s="22">
        <f t="shared" si="2"/>
        <v>2169</v>
      </c>
      <c r="G28" s="23">
        <v>464</v>
      </c>
      <c r="H28" s="23">
        <v>657</v>
      </c>
      <c r="I28" s="32">
        <v>1048</v>
      </c>
      <c r="J28" s="32">
        <v>0.1</v>
      </c>
      <c r="K28" s="20">
        <f t="shared" si="1"/>
        <v>216.9</v>
      </c>
      <c r="L28" s="33">
        <v>48.04</v>
      </c>
      <c r="M28" s="20">
        <f t="shared" si="4"/>
        <v>168.86</v>
      </c>
      <c r="N28" s="34"/>
      <c r="O28" s="3"/>
    </row>
    <row r="29" s="2" customFormat="1" ht="25" customHeight="1" spans="1:15">
      <c r="A29" s="18">
        <v>24</v>
      </c>
      <c r="B29" s="19" t="s">
        <v>43</v>
      </c>
      <c r="C29" s="20" t="s">
        <v>18</v>
      </c>
      <c r="D29" s="20" t="s">
        <v>19</v>
      </c>
      <c r="E29" s="21" t="s">
        <v>20</v>
      </c>
      <c r="F29" s="22">
        <f t="shared" si="2"/>
        <v>1301</v>
      </c>
      <c r="G29" s="23">
        <v>305</v>
      </c>
      <c r="H29" s="23">
        <v>328</v>
      </c>
      <c r="I29" s="32">
        <v>668</v>
      </c>
      <c r="J29" s="32">
        <v>0.1</v>
      </c>
      <c r="K29" s="20">
        <f t="shared" si="1"/>
        <v>130.1</v>
      </c>
      <c r="L29" s="38">
        <v>25.24</v>
      </c>
      <c r="M29" s="20">
        <f t="shared" si="4"/>
        <v>104.86</v>
      </c>
      <c r="N29" s="34"/>
      <c r="O29" s="3"/>
    </row>
    <row r="30" s="2" customFormat="1" ht="25" customHeight="1" spans="1:15">
      <c r="A30" s="18">
        <v>25</v>
      </c>
      <c r="B30" s="21" t="s">
        <v>44</v>
      </c>
      <c r="C30" s="20" t="s">
        <v>18</v>
      </c>
      <c r="D30" s="20" t="s">
        <v>19</v>
      </c>
      <c r="E30" s="21" t="s">
        <v>20</v>
      </c>
      <c r="F30" s="22">
        <f t="shared" si="2"/>
        <v>1768</v>
      </c>
      <c r="G30" s="23">
        <v>923</v>
      </c>
      <c r="H30" s="23">
        <v>380</v>
      </c>
      <c r="I30" s="39">
        <v>465</v>
      </c>
      <c r="J30" s="31">
        <v>0.1</v>
      </c>
      <c r="K30" s="20">
        <f t="shared" si="1"/>
        <v>176.8</v>
      </c>
      <c r="L30" s="33">
        <v>23.8</v>
      </c>
      <c r="M30" s="20">
        <f t="shared" si="4"/>
        <v>153</v>
      </c>
      <c r="N30" s="34"/>
      <c r="O30" s="3"/>
    </row>
    <row r="31" s="2" customFormat="1" ht="25" customHeight="1" spans="1:15">
      <c r="A31" s="18">
        <v>26</v>
      </c>
      <c r="B31" s="19" t="s">
        <v>45</v>
      </c>
      <c r="C31" s="20" t="s">
        <v>18</v>
      </c>
      <c r="D31" s="20" t="s">
        <v>19</v>
      </c>
      <c r="E31" s="21" t="s">
        <v>20</v>
      </c>
      <c r="F31" s="22">
        <f t="shared" si="2"/>
        <v>1257</v>
      </c>
      <c r="G31" s="23">
        <v>584</v>
      </c>
      <c r="H31" s="23">
        <v>328</v>
      </c>
      <c r="I31" s="32">
        <v>345</v>
      </c>
      <c r="J31" s="31">
        <v>0.1</v>
      </c>
      <c r="K31" s="20">
        <f t="shared" si="1"/>
        <v>125.7</v>
      </c>
      <c r="L31" s="33">
        <v>15.84</v>
      </c>
      <c r="M31" s="20">
        <f t="shared" si="4"/>
        <v>109.86</v>
      </c>
      <c r="N31" s="40"/>
      <c r="O31" s="3"/>
    </row>
  </sheetData>
  <sortState ref="B6:N31">
    <sortCondition ref="B6:B31"/>
  </sortState>
  <mergeCells count="13">
    <mergeCell ref="A1:B1"/>
    <mergeCell ref="A2:N2"/>
    <mergeCell ref="F3:I3"/>
    <mergeCell ref="A3:A4"/>
    <mergeCell ref="B3:B4"/>
    <mergeCell ref="C3:C4"/>
    <mergeCell ref="D3:D4"/>
    <mergeCell ref="E3:E4"/>
    <mergeCell ref="J3:J4"/>
    <mergeCell ref="K3:K4"/>
    <mergeCell ref="L3:L4"/>
    <mergeCell ref="M3:M4"/>
    <mergeCell ref="N3:N4"/>
  </mergeCells>
  <pageMargins left="0.751388888888889" right="0.751388888888889" top="1" bottom="1" header="0.511805555555556" footer="0.511805555555556"/>
  <pageSetup paperSize="9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2016-12-08T12:06:00Z</dcterms:created>
  <dcterms:modified xsi:type="dcterms:W3CDTF">2016-12-10T05:55:59Z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