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5"/>
  </bookViews>
  <sheets>
    <sheet name="2017年收支决算总表" sheetId="1" r:id="rId1"/>
    <sheet name="2017年收入决算总表" sheetId="2" r:id="rId2"/>
    <sheet name="2017年支出决算总表" sheetId="3" r:id="rId3"/>
    <sheet name="2017年财政拨款收支决算总表" sheetId="4" r:id="rId4"/>
    <sheet name="2017年一般公共决算支出预算表" sheetId="5" r:id="rId5"/>
    <sheet name="2017年一般公共预算基本支出决算表" sheetId="6" r:id="rId6"/>
    <sheet name="2017年政府性基金预算财政拨款收支决算表" sheetId="7" r:id="rId7"/>
    <sheet name="2017年单位三公经费决算表" sheetId="8" r:id="rId8"/>
    <sheet name="Sheet3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<sst xmlns="http://schemas.openxmlformats.org/spreadsheetml/2006/main" count="275" uniqueCount="205">
  <si>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</si>
  <si>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</si>
  <si>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</si>
  <si>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</si>
  <si>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</si>
  <si>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</si>
  <si>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</si>
  <si>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</si>
  <si>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</si>
  <si>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</si>
  <si>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</si>
  <si>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</si>
  <si>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</si>
  <si>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</si>
  <si>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</si>
  <si>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</si>
  <si>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</si>
  <si>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</si>
  <si>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</si>
  <si>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</si>
  <si>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</si>
  <si>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</si>
  <si>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</si>
  <si>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</si>
  <si>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</si>
  <si>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</si>
  <si>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</si>
  <si>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</si>
  <si>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</si>
  <si>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</si>
  <si>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</si>
  <si>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</si>
  <si>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</si>
  <si>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</si>
  <si>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</si>
  <si>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</si>
  <si>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</si>
  <si>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</si>
  <si>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</si>
  <si>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</si>
  <si>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</si>
  <si>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</si>
  <si>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</si>
  <si>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</si>
  <si>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</si>
  <si>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</si>
  <si>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</si>
  <si>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</si>
  <si>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</si>
  <si>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</si>
  <si>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</si>
  <si>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</si>
  <si>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</si>
  <si>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</si>
  <si>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</si>
  <si>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</si>
  <si>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</si>
  <si>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</si>
  <si>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</si>
  <si>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</si>
  <si>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</si>
  <si>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</si>
  <si>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</si>
  <si>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</si>
  <si>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</si>
  <si>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</si>
  <si>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</si>
  <si>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</si>
  <si>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</si>
  <si>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</si>
  <si>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</si>
  <si>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</si>
  <si>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</si>
  <si>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</si>
  <si>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</si>
  <si>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</si>
  <si>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</si>
  <si>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</si>
  <si>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</si>
  <si>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</si>
  <si>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</si>
  <si>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</si>
  <si>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</si>
  <si>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</si>
  <si>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</si>
  <si>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</si>
  <si>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</si>
  <si>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</si>
  <si>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</si>
  <si>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</si>
  <si>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</si>
  <si>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</si>
  <si>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</si>
  <si>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</si>
  <si>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</si>
  <si>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</si>
  <si>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</si>
  <si>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</si>
  <si>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</si>
  <si>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</si>
  <si>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</si>
  <si>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</si>
  <si>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</si>
  <si>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</si>
  <si>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</si>
  <si>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</si>
  <si>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</si>
  <si>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</si>
  <si>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</si>
  <si>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</si>
  <si>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</si>
  <si>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</si>
  <si>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</si>
  <si>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</si>
  <si>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</si>
  <si>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</si>
  <si>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</si>
  <si>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</si>
  <si>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</si>
  <si>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</si>
  <si>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</si>
  <si>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</si>
  <si>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</si>
  <si>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</si>
  <si>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</si>
  <si>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</si>
  <si>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</si>
  <si>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</si>
  <si>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</si>
  <si>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</si>
  <si>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</si>
  <si>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</si>
  <si>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</si>
  <si>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</si>
  <si>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</si>
  <si>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</si>
  <si>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总计</t>
  </si>
  <si>
    <t xml:space="preserve">  1.一般公共预算拨款</t>
  </si>
  <si>
    <t>备注</t>
  </si>
  <si>
    <t>单位名称</t>
  </si>
  <si>
    <t>本年政府性基金支出决算数</t>
  </si>
  <si>
    <t>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</si>
  <si>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</si>
  <si>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</si>
  <si>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</si>
  <si>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</si>
  <si>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</si>
  <si>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</si>
  <si>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</si>
  <si>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</si>
  <si>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</si>
  <si>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</si>
  <si>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注：本表只要求填写涉及本单位的经济科目，并且公开到款级，其他无关科目应删除。</t>
  </si>
  <si>
    <t>单位名称：隆回县万和实验学校</t>
  </si>
  <si>
    <t>隆回县万和实验学校</t>
  </si>
  <si>
    <t>单位名称：隆回县万和实验学校</t>
  </si>
  <si>
    <t>决算数</t>
  </si>
  <si>
    <t>教育支出</t>
  </si>
  <si>
    <t>普通教育</t>
  </si>
  <si>
    <t>学前教育</t>
  </si>
  <si>
    <t>小学教育</t>
  </si>
  <si>
    <t>初中教育</t>
  </si>
  <si>
    <t>高中教育</t>
  </si>
  <si>
    <t>其他普通教育支出</t>
  </si>
  <si>
    <t>教育费附加安排的支出</t>
  </si>
  <si>
    <t>其他教育费附加安排的支出</t>
  </si>
  <si>
    <t>医疗卫生与计划生育支出</t>
  </si>
  <si>
    <t>医疗保障</t>
  </si>
  <si>
    <t>事业单位医疗</t>
  </si>
  <si>
    <t>合计</t>
  </si>
  <si>
    <t>基本支出</t>
  </si>
  <si>
    <t>项目支出</t>
  </si>
  <si>
    <t>隆回县万和实验学校</t>
  </si>
  <si>
    <t>本年决算数</t>
  </si>
  <si>
    <t>项         目</t>
  </si>
  <si>
    <t>项           目</t>
  </si>
  <si>
    <t>工资福利支出小计</t>
  </si>
  <si>
    <t>商品和服务支出小计</t>
  </si>
  <si>
    <t>其他交通费用</t>
  </si>
  <si>
    <t>其他商品和服务支出</t>
  </si>
  <si>
    <t>对个人和家庭的补助支出小计</t>
  </si>
  <si>
    <t>生活补助</t>
  </si>
  <si>
    <t>医疗费</t>
  </si>
  <si>
    <t>助学金</t>
  </si>
  <si>
    <t>奖励金</t>
  </si>
  <si>
    <t>住房公积金</t>
  </si>
  <si>
    <t>其他资本性支出小计</t>
  </si>
  <si>
    <t>办公设备购置</t>
  </si>
  <si>
    <t>基础设施建设</t>
  </si>
  <si>
    <t>安置补助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</si>
  <si>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年隆回县万和实验学校收支决算总表</t>
    </r>
  </si>
  <si>
    <t>2017年隆回县万和实验学校“三公”经费决算情况表</t>
  </si>
  <si>
    <r>
      <t>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年隆回县万和实验学校政府性基金财政拨款收支决算表</t>
    </r>
  </si>
  <si>
    <r>
      <t>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年隆回县万和实验学校一般公共预算基本支出决算表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</si>
  <si>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年隆回县万和实验学校财政拨款收支决算总表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</si>
  <si>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年隆回县万和实验学校支出决算总表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</si>
  <si>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年隆回县万和实验学校一般公共预算支出决算表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</si>
  <si>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年隆回县万和实验学校收入决算总表</t>
    </r>
  </si>
  <si>
    <t>其他支出</t>
  </si>
  <si>
    <t>彩票公益金及对应专项债务收入安排的支出</t>
  </si>
  <si>
    <t>用于教育事业的彩票公益金支出</t>
  </si>
  <si>
    <t>单位名称：隆回县万和实验学校</t>
  </si>
  <si>
    <t>机关事业单位基本养老保险缴费</t>
  </si>
  <si>
    <t>抚恤金</t>
  </si>
  <si>
    <t>其他对个人和家庭补助支出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</si>
</sst>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20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16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5" topLeftCell="A15" activePane="bottomLeft" state="frozen"/>
      <selection pane="topLeft" activeCell="A1" sqref="A1"/>
      <selection pane="bottomLeft" activeCell="E25" sqref="E25"/>
    </sheetView>
  </sheetViews>
  <sheetFormatPr defaultColWidth="9.00390625" defaultRowHeight="14.25"/>
  <cols>
    <col min="1" max="1" width="23.125" style="0" customWidth="1"/>
    <col min="2" max="2" width="17.00390625" style="50" customWidth="1"/>
    <col min="3" max="3" width="19.50390625" style="0" customWidth="1"/>
    <col min="4" max="4" width="17.00390625" style="50" customWidth="1"/>
  </cols>
  <sheetData>
    <row r="1" ht="14.25">
      <c r="A1" t="s">
        <v>144</v>
      </c>
    </row>
    <row r="2" spans="1:4" ht="22.5">
      <c r="A2" s="94" t="s">
        <v>190</v>
      </c>
      <c r="B2" s="94"/>
      <c r="C2" s="94"/>
      <c r="D2" s="94"/>
    </row>
    <row r="3" spans="1:4" s="1" customFormat="1" ht="25.5" customHeight="1">
      <c r="A3" s="44" t="s">
        <v>153</v>
      </c>
      <c r="B3" s="51"/>
      <c r="D3" s="58" t="s">
        <v>1</v>
      </c>
    </row>
    <row r="4" spans="1:4" ht="23.25" customHeight="1">
      <c r="A4" s="95" t="s">
        <v>2</v>
      </c>
      <c r="B4" s="95"/>
      <c r="C4" s="95" t="s">
        <v>3</v>
      </c>
      <c r="D4" s="95"/>
    </row>
    <row r="5" spans="1:4" ht="23.25" customHeight="1">
      <c r="A5" s="2" t="s">
        <v>4</v>
      </c>
      <c r="B5" s="52" t="s">
        <v>141</v>
      </c>
      <c r="C5" s="2" t="s">
        <v>5</v>
      </c>
      <c r="D5" s="52" t="s">
        <v>156</v>
      </c>
    </row>
    <row r="6" spans="1:4" ht="23.25" customHeight="1">
      <c r="A6" s="3" t="s">
        <v>6</v>
      </c>
      <c r="B6" s="53">
        <v>41406800</v>
      </c>
      <c r="C6" s="4" t="s">
        <v>7</v>
      </c>
      <c r="D6" s="53"/>
    </row>
    <row r="7" spans="1:4" ht="23.25" customHeight="1">
      <c r="A7" s="6" t="s">
        <v>8</v>
      </c>
      <c r="B7" s="54"/>
      <c r="C7" s="7" t="s">
        <v>9</v>
      </c>
      <c r="D7" s="55"/>
    </row>
    <row r="8" spans="1:4" ht="23.25" customHeight="1">
      <c r="A8" s="6" t="s">
        <v>10</v>
      </c>
      <c r="B8" s="53"/>
      <c r="C8" s="7" t="s">
        <v>11</v>
      </c>
      <c r="D8" s="55"/>
    </row>
    <row r="9" spans="1:4" ht="23.25" customHeight="1">
      <c r="A9" s="9" t="s">
        <v>12</v>
      </c>
      <c r="B9" s="55"/>
      <c r="C9" s="7" t="s">
        <v>13</v>
      </c>
      <c r="D9" s="55">
        <v>42593600</v>
      </c>
    </row>
    <row r="10" spans="1:4" ht="23.25" customHeight="1">
      <c r="A10" s="9" t="s">
        <v>14</v>
      </c>
      <c r="B10" s="55"/>
      <c r="C10" s="7" t="s">
        <v>15</v>
      </c>
      <c r="D10" s="56"/>
    </row>
    <row r="11" spans="1:4" ht="23.25" customHeight="1">
      <c r="A11" s="9" t="s">
        <v>16</v>
      </c>
      <c r="B11" s="55"/>
      <c r="C11" s="7" t="s">
        <v>17</v>
      </c>
      <c r="D11" s="57"/>
    </row>
    <row r="12" spans="1:4" ht="23.25" customHeight="1">
      <c r="A12" s="3" t="s">
        <v>18</v>
      </c>
      <c r="B12" s="55"/>
      <c r="C12" s="7" t="s">
        <v>19</v>
      </c>
      <c r="D12" s="53"/>
    </row>
    <row r="13" spans="1:4" ht="23.25" customHeight="1">
      <c r="A13" s="12" t="s">
        <v>20</v>
      </c>
      <c r="B13" s="54"/>
      <c r="C13" s="7" t="s">
        <v>21</v>
      </c>
      <c r="D13" s="56"/>
    </row>
    <row r="14" spans="1:4" ht="23.25" customHeight="1">
      <c r="A14" s="13" t="s">
        <v>22</v>
      </c>
      <c r="B14" s="53"/>
      <c r="C14" s="7" t="s">
        <v>23</v>
      </c>
      <c r="D14" s="57"/>
    </row>
    <row r="15" spans="1:4" ht="23.25" customHeight="1">
      <c r="A15" s="9" t="s">
        <v>24</v>
      </c>
      <c r="B15" s="55"/>
      <c r="C15" s="7" t="s">
        <v>25</v>
      </c>
      <c r="D15" s="57"/>
    </row>
    <row r="16" spans="1:4" ht="23.25" customHeight="1">
      <c r="A16" s="9" t="s">
        <v>26</v>
      </c>
      <c r="B16" s="55"/>
      <c r="C16" s="7" t="s">
        <v>27</v>
      </c>
      <c r="D16" s="57"/>
    </row>
    <row r="17" spans="1:4" ht="23.25" customHeight="1">
      <c r="A17" s="12" t="s">
        <v>28</v>
      </c>
      <c r="B17" s="54"/>
      <c r="C17" s="7" t="s">
        <v>29</v>
      </c>
      <c r="D17" s="57"/>
    </row>
    <row r="18" spans="1:4" ht="23.25" customHeight="1">
      <c r="A18" s="9" t="s">
        <v>30</v>
      </c>
      <c r="B18" s="53"/>
      <c r="C18" s="7" t="s">
        <v>31</v>
      </c>
      <c r="D18" s="57"/>
    </row>
    <row r="19" spans="1:4" ht="23.25" customHeight="1">
      <c r="A19" s="9" t="s">
        <v>32</v>
      </c>
      <c r="B19" s="55"/>
      <c r="C19" s="7" t="s">
        <v>33</v>
      </c>
      <c r="D19" s="53"/>
    </row>
    <row r="20" spans="1:4" ht="23.25" customHeight="1">
      <c r="A20" s="9" t="s">
        <v>34</v>
      </c>
      <c r="B20" s="55"/>
      <c r="C20" s="7" t="s">
        <v>35</v>
      </c>
      <c r="D20" s="55"/>
    </row>
    <row r="21" spans="1:4" ht="23.25" customHeight="1">
      <c r="A21" s="9" t="s">
        <v>36</v>
      </c>
      <c r="B21" s="56">
        <v>809500</v>
      </c>
      <c r="C21" s="7" t="s">
        <v>37</v>
      </c>
      <c r="D21" s="55"/>
    </row>
    <row r="22" spans="1:4" ht="23.25" customHeight="1">
      <c r="A22" s="9" t="s">
        <v>38</v>
      </c>
      <c r="B22" s="53"/>
      <c r="C22" s="7" t="s">
        <v>39</v>
      </c>
      <c r="D22" s="59"/>
    </row>
    <row r="23" spans="1:4" ht="23.25" customHeight="1">
      <c r="A23" s="9" t="s">
        <v>40</v>
      </c>
      <c r="B23" s="55"/>
      <c r="C23" s="7" t="s">
        <v>41</v>
      </c>
      <c r="D23" s="60"/>
    </row>
    <row r="24" spans="1:4" ht="23.25" customHeight="1">
      <c r="A24" s="12"/>
      <c r="B24" s="53"/>
      <c r="C24" s="7" t="s">
        <v>42</v>
      </c>
      <c r="D24" s="60"/>
    </row>
    <row r="25" spans="1:4" ht="23.25" customHeight="1">
      <c r="A25" s="16"/>
      <c r="B25" s="61"/>
      <c r="C25" s="7" t="s">
        <v>43</v>
      </c>
      <c r="D25" s="60"/>
    </row>
    <row r="26" spans="1:4" ht="23.25" customHeight="1">
      <c r="A26" s="91"/>
      <c r="B26" s="53"/>
      <c r="C26" s="7" t="s">
        <v>44</v>
      </c>
      <c r="D26" s="61">
        <v>20000</v>
      </c>
    </row>
    <row r="27" spans="1:4" ht="23.25" customHeight="1">
      <c r="A27" s="16" t="s">
        <v>45</v>
      </c>
      <c r="B27" s="57">
        <f>SUM(B6+B7+B13+B16+B17+B20+B21+B22+B23)</f>
        <v>42216300</v>
      </c>
      <c r="C27" s="19" t="s">
        <v>46</v>
      </c>
      <c r="D27" s="61">
        <f>SUM(D6:D26)</f>
        <v>42613600</v>
      </c>
    </row>
    <row r="28" spans="1:4" ht="23.25" customHeight="1">
      <c r="A28" s="17" t="s">
        <v>47</v>
      </c>
      <c r="B28" s="57">
        <v>5760000</v>
      </c>
      <c r="C28" s="19" t="s">
        <v>48</v>
      </c>
      <c r="D28" s="61">
        <v>5362700</v>
      </c>
    </row>
    <row r="29" spans="1:4" ht="23.25" customHeight="1">
      <c r="A29" s="20" t="s">
        <v>49</v>
      </c>
      <c r="B29" s="53">
        <f>B27+B28</f>
        <v>47976300</v>
      </c>
      <c r="C29" s="21" t="s">
        <v>50</v>
      </c>
      <c r="D29" s="61">
        <f>D27+D28</f>
        <v>47976300</v>
      </c>
    </row>
  </sheetData>
  <sheetProtection/>
  <mergeCells count="3">
    <mergeCell ref="A2:D2"/>
    <mergeCell ref="A4:B4"/>
    <mergeCell ref="C4:D4"/>
  </mergeCells>
  <printOptions/>
  <pageMargins left="1.14173228346456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18" sqref="M18"/>
    </sheetView>
  </sheetViews>
  <sheetFormatPr defaultColWidth="9.00390625" defaultRowHeight="14.25"/>
  <cols>
    <col min="1" max="1" width="8.25390625" style="0" customWidth="1"/>
    <col min="2" max="2" width="22.50390625" style="0" customWidth="1"/>
    <col min="3" max="3" width="12.625" style="0" customWidth="1"/>
    <col min="4" max="4" width="12.875" style="65" customWidth="1"/>
    <col min="5" max="5" width="6.625" style="0" customWidth="1"/>
    <col min="6" max="6" width="5.00390625" style="0" customWidth="1"/>
    <col min="7" max="7" width="4.25390625" style="0" customWidth="1"/>
    <col min="8" max="10" width="6.625" style="0" customWidth="1"/>
    <col min="11" max="11" width="5.50390625" style="0" customWidth="1"/>
    <col min="12" max="12" width="5.75390625" style="0" customWidth="1"/>
    <col min="13" max="13" width="7.875" style="39" customWidth="1"/>
    <col min="14" max="14" width="9.25390625" style="0" customWidth="1"/>
    <col min="15" max="16" width="6.625" style="0" customWidth="1"/>
  </cols>
  <sheetData>
    <row r="1" ht="14.25">
      <c r="A1" t="s">
        <v>145</v>
      </c>
    </row>
    <row r="2" spans="1:16" ht="22.5">
      <c r="A2" s="94" t="s">
        <v>197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230" s="1" customFormat="1" ht="20.25" customHeight="1">
      <c r="A3" s="42" t="s">
        <v>0</v>
      </c>
      <c r="B3" s="48" t="s">
        <v>154</v>
      </c>
      <c r="C3" s="45"/>
      <c r="D3" s="51"/>
      <c r="E3" s="26"/>
      <c r="F3" s="26"/>
      <c r="G3" s="26"/>
      <c r="H3" s="26"/>
      <c r="I3" s="26"/>
      <c r="J3" s="26"/>
      <c r="K3" s="26"/>
      <c r="L3" s="46"/>
      <c r="M3" s="47"/>
      <c r="N3" s="26"/>
      <c r="O3" s="92" t="s">
        <v>1</v>
      </c>
      <c r="P3" s="9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</row>
    <row r="4" spans="1:230" ht="16.5" customHeight="1">
      <c r="A4" s="98" t="s">
        <v>51</v>
      </c>
      <c r="B4" s="98"/>
      <c r="C4" s="98" t="s">
        <v>52</v>
      </c>
      <c r="D4" s="97" t="s">
        <v>53</v>
      </c>
      <c r="E4" s="98" t="s">
        <v>54</v>
      </c>
      <c r="F4" s="98"/>
      <c r="G4" s="98"/>
      <c r="H4" s="98"/>
      <c r="I4" s="98"/>
      <c r="J4" s="98" t="s">
        <v>55</v>
      </c>
      <c r="K4" s="98"/>
      <c r="L4" s="98" t="s">
        <v>56</v>
      </c>
      <c r="M4" s="96" t="s">
        <v>57</v>
      </c>
      <c r="N4" s="96" t="s">
        <v>58</v>
      </c>
      <c r="O4" s="96" t="s">
        <v>59</v>
      </c>
      <c r="P4" s="96" t="s">
        <v>60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</row>
    <row r="5" spans="1:230" ht="28.5" customHeight="1">
      <c r="A5" s="98" t="s">
        <v>61</v>
      </c>
      <c r="B5" s="98" t="s">
        <v>62</v>
      </c>
      <c r="C5" s="98"/>
      <c r="D5" s="97"/>
      <c r="E5" s="98" t="s">
        <v>63</v>
      </c>
      <c r="F5" s="98" t="s">
        <v>64</v>
      </c>
      <c r="G5" s="98" t="s">
        <v>65</v>
      </c>
      <c r="H5" s="98" t="s">
        <v>66</v>
      </c>
      <c r="I5" s="98" t="s">
        <v>67</v>
      </c>
      <c r="J5" s="98" t="s">
        <v>68</v>
      </c>
      <c r="K5" s="98" t="s">
        <v>69</v>
      </c>
      <c r="L5" s="98"/>
      <c r="M5" s="96"/>
      <c r="N5" s="96"/>
      <c r="O5" s="96"/>
      <c r="P5" s="96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</row>
    <row r="6" spans="1:16" s="23" customFormat="1" ht="21" customHeight="1">
      <c r="A6" s="98"/>
      <c r="B6" s="98"/>
      <c r="C6" s="98"/>
      <c r="D6" s="97"/>
      <c r="E6" s="98"/>
      <c r="F6" s="98"/>
      <c r="G6" s="98"/>
      <c r="H6" s="98"/>
      <c r="I6" s="98"/>
      <c r="J6" s="98"/>
      <c r="K6" s="98"/>
      <c r="L6" s="98"/>
      <c r="M6" s="96"/>
      <c r="N6" s="96"/>
      <c r="O6" s="96"/>
      <c r="P6" s="96"/>
    </row>
    <row r="7" spans="1:16" s="23" customFormat="1" ht="24.75" customHeight="1">
      <c r="A7" s="99" t="s">
        <v>71</v>
      </c>
      <c r="B7" s="100"/>
      <c r="C7" s="34">
        <f>C8+C17</f>
        <v>42216300</v>
      </c>
      <c r="D7" s="64">
        <f>D8+D17</f>
        <v>41406800</v>
      </c>
      <c r="E7" s="34"/>
      <c r="F7" s="34"/>
      <c r="G7" s="34"/>
      <c r="H7" s="34"/>
      <c r="I7" s="34"/>
      <c r="J7" s="34"/>
      <c r="K7" s="34"/>
      <c r="L7" s="34"/>
      <c r="M7" s="40"/>
      <c r="N7" s="35"/>
      <c r="O7" s="35"/>
      <c r="P7" s="35"/>
    </row>
    <row r="8" spans="1:16" ht="24.75" customHeight="1">
      <c r="A8" s="24">
        <v>205</v>
      </c>
      <c r="B8" s="62" t="s">
        <v>157</v>
      </c>
      <c r="C8" s="34">
        <f>C9+C15</f>
        <v>42209300</v>
      </c>
      <c r="D8" s="66">
        <f>D9+D15</f>
        <v>41399800</v>
      </c>
      <c r="E8" s="27"/>
      <c r="F8" s="27"/>
      <c r="G8" s="27"/>
      <c r="H8" s="27"/>
      <c r="I8" s="27"/>
      <c r="J8" s="27"/>
      <c r="K8" s="27"/>
      <c r="L8" s="27"/>
      <c r="M8" s="41"/>
      <c r="N8" s="27"/>
      <c r="O8" s="27"/>
      <c r="P8" s="27"/>
    </row>
    <row r="9" spans="1:16" ht="24.75" customHeight="1">
      <c r="A9" s="24">
        <v>20502</v>
      </c>
      <c r="B9" s="62" t="s">
        <v>158</v>
      </c>
      <c r="C9" s="34">
        <f>C10+C11+C12+C13+C14</f>
        <v>42182300</v>
      </c>
      <c r="D9" s="66">
        <f>D10+D11+D12+D13+D14</f>
        <v>41372800</v>
      </c>
      <c r="E9" s="27"/>
      <c r="F9" s="27"/>
      <c r="G9" s="27"/>
      <c r="H9" s="27"/>
      <c r="I9" s="27"/>
      <c r="J9" s="27"/>
      <c r="K9" s="27"/>
      <c r="L9" s="27"/>
      <c r="M9" s="41"/>
      <c r="N9" s="27"/>
      <c r="O9" s="27"/>
      <c r="P9" s="27"/>
    </row>
    <row r="10" spans="1:16" ht="24.75" customHeight="1">
      <c r="A10" s="24">
        <v>2050201</v>
      </c>
      <c r="B10" s="63" t="s">
        <v>159</v>
      </c>
      <c r="C10" s="34">
        <f aca="true" t="shared" si="0" ref="C8:C19">SUM(D10:P10)</f>
        <v>1548500</v>
      </c>
      <c r="D10" s="66">
        <v>1548500</v>
      </c>
      <c r="E10" s="27"/>
      <c r="F10" s="27"/>
      <c r="G10" s="27"/>
      <c r="H10" s="27"/>
      <c r="I10" s="27"/>
      <c r="J10" s="27"/>
      <c r="K10" s="27"/>
      <c r="L10" s="27"/>
      <c r="M10" s="41"/>
      <c r="N10" s="27"/>
      <c r="O10" s="27"/>
      <c r="P10" s="27"/>
    </row>
    <row r="11" spans="1:16" ht="24.75" customHeight="1">
      <c r="A11" s="24">
        <v>2050202</v>
      </c>
      <c r="B11" s="63" t="s">
        <v>160</v>
      </c>
      <c r="C11" s="34">
        <f t="shared" si="0"/>
        <v>21325000</v>
      </c>
      <c r="D11" s="66">
        <v>21325000</v>
      </c>
      <c r="E11" s="27"/>
      <c r="F11" s="27"/>
      <c r="G11" s="27"/>
      <c r="H11" s="27"/>
      <c r="I11" s="27"/>
      <c r="J11" s="27"/>
      <c r="K11" s="27"/>
      <c r="L11" s="27"/>
      <c r="M11" s="41"/>
      <c r="N11" s="27"/>
      <c r="O11" s="27"/>
      <c r="P11" s="27"/>
    </row>
    <row r="12" spans="1:16" ht="24.75" customHeight="1">
      <c r="A12" s="24">
        <v>2050203</v>
      </c>
      <c r="B12" s="63" t="s">
        <v>161</v>
      </c>
      <c r="C12" s="34">
        <f t="shared" si="0"/>
        <v>4539400</v>
      </c>
      <c r="D12" s="66">
        <v>4539400</v>
      </c>
      <c r="E12" s="27"/>
      <c r="F12" s="27"/>
      <c r="G12" s="27"/>
      <c r="H12" s="27"/>
      <c r="I12" s="27"/>
      <c r="J12" s="27"/>
      <c r="K12" s="27"/>
      <c r="L12" s="27"/>
      <c r="M12" s="41"/>
      <c r="N12" s="27"/>
      <c r="O12" s="27"/>
      <c r="P12" s="27"/>
    </row>
    <row r="13" spans="1:16" ht="24.75" customHeight="1">
      <c r="A13" s="24">
        <v>2050204</v>
      </c>
      <c r="B13" s="63" t="s">
        <v>162</v>
      </c>
      <c r="C13" s="34">
        <f t="shared" si="0"/>
        <v>12930200</v>
      </c>
      <c r="D13" s="66">
        <v>12120700</v>
      </c>
      <c r="E13" s="27"/>
      <c r="F13" s="27"/>
      <c r="G13" s="27"/>
      <c r="H13" s="27"/>
      <c r="I13" s="27"/>
      <c r="J13" s="27"/>
      <c r="K13" s="27"/>
      <c r="L13" s="27"/>
      <c r="M13" s="41"/>
      <c r="N13" s="125">
        <v>809500</v>
      </c>
      <c r="O13" s="27"/>
      <c r="P13" s="27"/>
    </row>
    <row r="14" spans="1:16" ht="24.75" customHeight="1">
      <c r="A14" s="24">
        <v>2050299</v>
      </c>
      <c r="B14" s="63" t="s">
        <v>163</v>
      </c>
      <c r="C14" s="34">
        <f t="shared" si="0"/>
        <v>1839200</v>
      </c>
      <c r="D14" s="66">
        <v>1839200</v>
      </c>
      <c r="E14" s="27"/>
      <c r="F14" s="27"/>
      <c r="G14" s="27"/>
      <c r="H14" s="27"/>
      <c r="I14" s="27"/>
      <c r="J14" s="27"/>
      <c r="K14" s="27"/>
      <c r="L14" s="27"/>
      <c r="M14" s="41"/>
      <c r="N14" s="27"/>
      <c r="O14" s="27"/>
      <c r="P14" s="27"/>
    </row>
    <row r="15" spans="1:16" ht="24.75" customHeight="1">
      <c r="A15" s="24">
        <v>20509</v>
      </c>
      <c r="B15" s="63" t="s">
        <v>164</v>
      </c>
      <c r="C15" s="34">
        <f t="shared" si="0"/>
        <v>27000</v>
      </c>
      <c r="D15" s="66">
        <v>27000</v>
      </c>
      <c r="E15" s="27"/>
      <c r="F15" s="27"/>
      <c r="G15" s="27"/>
      <c r="H15" s="27"/>
      <c r="I15" s="27"/>
      <c r="J15" s="27"/>
      <c r="K15" s="27"/>
      <c r="L15" s="27"/>
      <c r="M15" s="41"/>
      <c r="N15" s="27"/>
      <c r="O15" s="27"/>
      <c r="P15" s="27"/>
    </row>
    <row r="16" spans="1:16" ht="24.75" customHeight="1">
      <c r="A16" s="24">
        <v>2050999</v>
      </c>
      <c r="B16" s="63" t="s">
        <v>165</v>
      </c>
      <c r="C16" s="34">
        <f t="shared" si="0"/>
        <v>27000</v>
      </c>
      <c r="D16" s="66">
        <v>27000</v>
      </c>
      <c r="E16" s="27"/>
      <c r="F16" s="27"/>
      <c r="G16" s="27"/>
      <c r="H16" s="27"/>
      <c r="I16" s="27"/>
      <c r="J16" s="27"/>
      <c r="K16" s="27"/>
      <c r="L16" s="27"/>
      <c r="M16" s="41"/>
      <c r="N16" s="27"/>
      <c r="O16" s="27"/>
      <c r="P16" s="27"/>
    </row>
    <row r="17" spans="1:16" ht="24.75" customHeight="1">
      <c r="A17" s="24">
        <v>210</v>
      </c>
      <c r="B17" s="63" t="s">
        <v>166</v>
      </c>
      <c r="C17" s="34">
        <f t="shared" si="0"/>
        <v>7000</v>
      </c>
      <c r="D17" s="66">
        <v>7000</v>
      </c>
      <c r="E17" s="27"/>
      <c r="F17" s="27"/>
      <c r="G17" s="27"/>
      <c r="H17" s="27"/>
      <c r="I17" s="27"/>
      <c r="J17" s="27"/>
      <c r="K17" s="27"/>
      <c r="L17" s="27"/>
      <c r="M17" s="41"/>
      <c r="N17" s="27"/>
      <c r="O17" s="27"/>
      <c r="P17" s="27"/>
    </row>
    <row r="18" spans="1:16" ht="24.75" customHeight="1">
      <c r="A18" s="24">
        <v>21005</v>
      </c>
      <c r="B18" s="63" t="s">
        <v>167</v>
      </c>
      <c r="C18" s="34">
        <f t="shared" si="0"/>
        <v>7000</v>
      </c>
      <c r="D18" s="66">
        <v>7000</v>
      </c>
      <c r="E18" s="27"/>
      <c r="F18" s="27"/>
      <c r="G18" s="27"/>
      <c r="H18" s="27"/>
      <c r="I18" s="27"/>
      <c r="J18" s="27"/>
      <c r="K18" s="27"/>
      <c r="L18" s="27"/>
      <c r="M18" s="41"/>
      <c r="N18" s="27"/>
      <c r="O18" s="27"/>
      <c r="P18" s="27"/>
    </row>
    <row r="19" spans="1:16" ht="24.75" customHeight="1">
      <c r="A19" s="24">
        <v>2100502</v>
      </c>
      <c r="B19" s="63" t="s">
        <v>168</v>
      </c>
      <c r="C19" s="34">
        <f t="shared" si="0"/>
        <v>7000</v>
      </c>
      <c r="D19" s="66">
        <v>7000</v>
      </c>
      <c r="E19" s="27"/>
      <c r="F19" s="27"/>
      <c r="G19" s="27"/>
      <c r="H19" s="27"/>
      <c r="I19" s="27"/>
      <c r="J19" s="27"/>
      <c r="K19" s="27"/>
      <c r="L19" s="27"/>
      <c r="M19" s="41"/>
      <c r="N19" s="27"/>
      <c r="O19" s="27"/>
      <c r="P19" s="27"/>
    </row>
    <row r="20" spans="1:16" ht="24.75" customHeight="1">
      <c r="A20" s="24"/>
      <c r="B20" s="24"/>
      <c r="C20" s="27"/>
      <c r="D20" s="66"/>
      <c r="E20" s="27"/>
      <c r="F20" s="27"/>
      <c r="G20" s="27"/>
      <c r="H20" s="27"/>
      <c r="I20" s="27"/>
      <c r="J20" s="27"/>
      <c r="K20" s="27"/>
      <c r="L20" s="27"/>
      <c r="M20" s="41"/>
      <c r="N20" s="27"/>
      <c r="O20" s="27"/>
      <c r="P20" s="27"/>
    </row>
    <row r="21" spans="1:2" ht="24.75" customHeight="1">
      <c r="A21" s="25" t="s">
        <v>70</v>
      </c>
      <c r="B21" s="26"/>
    </row>
  </sheetData>
  <sheetProtection/>
  <mergeCells count="21">
    <mergeCell ref="A2:P2"/>
    <mergeCell ref="N4:N6"/>
    <mergeCell ref="O4:O6"/>
    <mergeCell ref="P4:P6"/>
    <mergeCell ref="E4:I4"/>
    <mergeCell ref="G5:G6"/>
    <mergeCell ref="A7:B7"/>
    <mergeCell ref="K5:K6"/>
    <mergeCell ref="F5:F6"/>
    <mergeCell ref="H5:H6"/>
    <mergeCell ref="I5:I6"/>
    <mergeCell ref="M4:M6"/>
    <mergeCell ref="D4:D6"/>
    <mergeCell ref="A5:A6"/>
    <mergeCell ref="B5:B6"/>
    <mergeCell ref="J4:K4"/>
    <mergeCell ref="L4:L6"/>
    <mergeCell ref="E5:E6"/>
    <mergeCell ref="A4:B4"/>
    <mergeCell ref="C4:C6"/>
    <mergeCell ref="J5:J6"/>
  </mergeCells>
  <printOptions/>
  <pageMargins left="1.141732283464567" right="0.35433070866141736" top="0.1968503937007874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T22"/>
  <sheetViews>
    <sheetView zoomScalePageLayoutView="0" workbookViewId="0" topLeftCell="A6">
      <selection activeCell="B19" sqref="B19:B21"/>
    </sheetView>
  </sheetViews>
  <sheetFormatPr defaultColWidth="9.00390625" defaultRowHeight="14.25"/>
  <cols>
    <col min="1" max="1" width="8.625" style="67" customWidth="1"/>
    <col min="2" max="2" width="32.25390625" style="133" customWidth="1"/>
    <col min="3" max="3" width="13.625" style="68" customWidth="1"/>
    <col min="4" max="4" width="13.50390625" style="67" customWidth="1"/>
    <col min="5" max="5" width="11.375" style="68" customWidth="1"/>
    <col min="6" max="6" width="10.875" style="67" customWidth="1"/>
    <col min="7" max="7" width="12.00390625" style="67" customWidth="1"/>
    <col min="8" max="16384" width="9.00390625" style="67" customWidth="1"/>
  </cols>
  <sheetData>
    <row r="1" ht="14.25">
      <c r="A1" s="67" t="s">
        <v>146</v>
      </c>
    </row>
    <row r="2" spans="1:8" ht="22.5">
      <c r="A2" s="101" t="s">
        <v>195</v>
      </c>
      <c r="B2" s="101"/>
      <c r="C2" s="101"/>
      <c r="D2" s="101"/>
      <c r="E2" s="101"/>
      <c r="F2" s="101"/>
      <c r="G2" s="101"/>
      <c r="H2" s="69"/>
    </row>
    <row r="3" spans="1:202" ht="13.5" customHeight="1">
      <c r="A3" s="70" t="s">
        <v>0</v>
      </c>
      <c r="B3" s="134"/>
      <c r="C3" s="71"/>
      <c r="D3" s="72"/>
      <c r="E3" s="73"/>
      <c r="F3" s="72"/>
      <c r="G3" s="74" t="s">
        <v>1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</row>
    <row r="4" spans="1:202" s="129" customFormat="1" ht="16.5" customHeight="1">
      <c r="A4" s="127" t="s">
        <v>61</v>
      </c>
      <c r="B4" s="135" t="s">
        <v>62</v>
      </c>
      <c r="C4" s="127" t="s">
        <v>71</v>
      </c>
      <c r="D4" s="127" t="s">
        <v>72</v>
      </c>
      <c r="E4" s="127" t="s">
        <v>73</v>
      </c>
      <c r="F4" s="127" t="s">
        <v>74</v>
      </c>
      <c r="G4" s="127" t="s">
        <v>75</v>
      </c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</row>
    <row r="5" spans="1:7" s="130" customFormat="1" ht="13.5" customHeight="1">
      <c r="A5" s="127"/>
      <c r="B5" s="135"/>
      <c r="C5" s="127"/>
      <c r="D5" s="127"/>
      <c r="E5" s="127"/>
      <c r="F5" s="127"/>
      <c r="G5" s="127"/>
    </row>
    <row r="6" spans="1:7" s="141" customFormat="1" ht="21" customHeight="1">
      <c r="A6" s="127" t="s">
        <v>71</v>
      </c>
      <c r="B6" s="127"/>
      <c r="C6" s="131">
        <f>C7+C16+C19</f>
        <v>42613600</v>
      </c>
      <c r="D6" s="131">
        <f>D7+D16</f>
        <v>41557700</v>
      </c>
      <c r="E6" s="131">
        <v>1035900</v>
      </c>
      <c r="F6" s="131"/>
      <c r="G6" s="131"/>
    </row>
    <row r="7" spans="1:7" s="137" customFormat="1" ht="27.75" customHeight="1">
      <c r="A7" s="138">
        <v>205</v>
      </c>
      <c r="B7" s="142" t="s">
        <v>157</v>
      </c>
      <c r="C7" s="131">
        <f aca="true" t="shared" si="0" ref="C7:C18">SUM(D7:E7)</f>
        <v>42586600</v>
      </c>
      <c r="D7" s="132">
        <f>D8+D14</f>
        <v>41550700</v>
      </c>
      <c r="E7" s="132">
        <v>1035900</v>
      </c>
      <c r="F7" s="132"/>
      <c r="G7" s="132"/>
    </row>
    <row r="8" spans="1:7" s="137" customFormat="1" ht="27.75" customHeight="1">
      <c r="A8" s="138">
        <v>20502</v>
      </c>
      <c r="B8" s="142" t="s">
        <v>158</v>
      </c>
      <c r="C8" s="131">
        <f t="shared" si="0"/>
        <v>42559600</v>
      </c>
      <c r="D8" s="132">
        <f>D9+D10+D11+D12+D13</f>
        <v>41523700</v>
      </c>
      <c r="E8" s="132">
        <v>1035900</v>
      </c>
      <c r="F8" s="132"/>
      <c r="G8" s="132"/>
    </row>
    <row r="9" spans="1:7" s="137" customFormat="1" ht="27.75" customHeight="1">
      <c r="A9" s="138">
        <v>2050201</v>
      </c>
      <c r="B9" s="139" t="s">
        <v>159</v>
      </c>
      <c r="C9" s="131">
        <f t="shared" si="0"/>
        <v>1548500</v>
      </c>
      <c r="D9" s="132">
        <v>1548500</v>
      </c>
      <c r="E9" s="132"/>
      <c r="F9" s="132"/>
      <c r="G9" s="132"/>
    </row>
    <row r="10" spans="1:7" s="137" customFormat="1" ht="27.75" customHeight="1">
      <c r="A10" s="138">
        <v>2050202</v>
      </c>
      <c r="B10" s="139" t="s">
        <v>160</v>
      </c>
      <c r="C10" s="131">
        <f t="shared" si="0"/>
        <v>17801400</v>
      </c>
      <c r="D10" s="132">
        <v>17801400</v>
      </c>
      <c r="E10" s="132"/>
      <c r="F10" s="132"/>
      <c r="G10" s="132"/>
    </row>
    <row r="11" spans="1:7" s="137" customFormat="1" ht="27.75" customHeight="1">
      <c r="A11" s="138">
        <v>2050203</v>
      </c>
      <c r="B11" s="139" t="s">
        <v>161</v>
      </c>
      <c r="C11" s="131">
        <f t="shared" si="0"/>
        <v>4539400</v>
      </c>
      <c r="D11" s="132">
        <v>4539400</v>
      </c>
      <c r="E11" s="132"/>
      <c r="F11" s="132"/>
      <c r="G11" s="132"/>
    </row>
    <row r="12" spans="1:7" s="137" customFormat="1" ht="27.75" customHeight="1">
      <c r="A12" s="138">
        <v>2050204</v>
      </c>
      <c r="B12" s="139" t="s">
        <v>162</v>
      </c>
      <c r="C12" s="131">
        <f t="shared" si="0"/>
        <v>14446300</v>
      </c>
      <c r="D12" s="132">
        <v>14446300</v>
      </c>
      <c r="E12" s="132"/>
      <c r="F12" s="132"/>
      <c r="G12" s="132"/>
    </row>
    <row r="13" spans="1:7" s="137" customFormat="1" ht="27.75" customHeight="1">
      <c r="A13" s="138">
        <v>2050299</v>
      </c>
      <c r="B13" s="139" t="s">
        <v>163</v>
      </c>
      <c r="C13" s="131">
        <f t="shared" si="0"/>
        <v>4224000</v>
      </c>
      <c r="D13" s="132">
        <v>3188100</v>
      </c>
      <c r="E13" s="132">
        <v>1035900</v>
      </c>
      <c r="F13" s="132"/>
      <c r="G13" s="132"/>
    </row>
    <row r="14" spans="1:7" s="137" customFormat="1" ht="27.75" customHeight="1">
      <c r="A14" s="138">
        <v>20509</v>
      </c>
      <c r="B14" s="139" t="s">
        <v>164</v>
      </c>
      <c r="C14" s="131">
        <f t="shared" si="0"/>
        <v>27000</v>
      </c>
      <c r="D14" s="132">
        <v>27000</v>
      </c>
      <c r="E14" s="132"/>
      <c r="F14" s="132"/>
      <c r="G14" s="132"/>
    </row>
    <row r="15" spans="1:7" s="137" customFormat="1" ht="27.75" customHeight="1">
      <c r="A15" s="138">
        <v>2050999</v>
      </c>
      <c r="B15" s="139" t="s">
        <v>165</v>
      </c>
      <c r="C15" s="131">
        <f t="shared" si="0"/>
        <v>27000</v>
      </c>
      <c r="D15" s="132">
        <v>27000</v>
      </c>
      <c r="E15" s="132"/>
      <c r="F15" s="132"/>
      <c r="G15" s="132"/>
    </row>
    <row r="16" spans="1:7" s="137" customFormat="1" ht="27.75" customHeight="1">
      <c r="A16" s="138">
        <v>210</v>
      </c>
      <c r="B16" s="139" t="s">
        <v>166</v>
      </c>
      <c r="C16" s="131">
        <f t="shared" si="0"/>
        <v>7000</v>
      </c>
      <c r="D16" s="132">
        <v>7000</v>
      </c>
      <c r="E16" s="132"/>
      <c r="F16" s="132"/>
      <c r="G16" s="132"/>
    </row>
    <row r="17" spans="1:7" s="137" customFormat="1" ht="27.75" customHeight="1">
      <c r="A17" s="138">
        <v>21005</v>
      </c>
      <c r="B17" s="139" t="s">
        <v>167</v>
      </c>
      <c r="C17" s="131">
        <f t="shared" si="0"/>
        <v>7000</v>
      </c>
      <c r="D17" s="132">
        <v>7000</v>
      </c>
      <c r="E17" s="132"/>
      <c r="F17" s="132"/>
      <c r="G17" s="132"/>
    </row>
    <row r="18" spans="1:7" s="137" customFormat="1" ht="27.75" customHeight="1">
      <c r="A18" s="138">
        <v>2100502</v>
      </c>
      <c r="B18" s="139" t="s">
        <v>168</v>
      </c>
      <c r="C18" s="131">
        <f t="shared" si="0"/>
        <v>7000</v>
      </c>
      <c r="D18" s="132">
        <v>7000</v>
      </c>
      <c r="E18" s="132"/>
      <c r="F18" s="132"/>
      <c r="G18" s="132"/>
    </row>
    <row r="19" spans="1:7" s="137" customFormat="1" ht="27.75" customHeight="1">
      <c r="A19" s="138">
        <v>229</v>
      </c>
      <c r="B19" s="139" t="s">
        <v>198</v>
      </c>
      <c r="C19" s="131">
        <v>20000</v>
      </c>
      <c r="D19" s="132"/>
      <c r="E19" s="132"/>
      <c r="F19" s="132"/>
      <c r="G19" s="132"/>
    </row>
    <row r="20" spans="1:7" s="137" customFormat="1" ht="27.75" customHeight="1">
      <c r="A20" s="138">
        <v>22960</v>
      </c>
      <c r="B20" s="139" t="s">
        <v>199</v>
      </c>
      <c r="C20" s="131">
        <v>20000</v>
      </c>
      <c r="D20" s="132"/>
      <c r="E20" s="132"/>
      <c r="F20" s="132"/>
      <c r="G20" s="132"/>
    </row>
    <row r="21" spans="1:7" s="137" customFormat="1" ht="27.75" customHeight="1">
      <c r="A21" s="138">
        <v>2296004</v>
      </c>
      <c r="B21" s="139" t="s">
        <v>200</v>
      </c>
      <c r="C21" s="140">
        <v>20000</v>
      </c>
      <c r="D21" s="132"/>
      <c r="E21" s="132"/>
      <c r="F21" s="132"/>
      <c r="G21" s="132"/>
    </row>
    <row r="22" spans="1:4" ht="18.75" customHeight="1">
      <c r="A22" s="75" t="s">
        <v>76</v>
      </c>
      <c r="B22" s="136"/>
      <c r="D22" s="49"/>
    </row>
  </sheetData>
  <sheetProtection/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1.3385826771653544" right="0.35433070866141736" top="0.787401574803149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3">
      <selection activeCell="I11" sqref="I11"/>
    </sheetView>
  </sheetViews>
  <sheetFormatPr defaultColWidth="9.00390625" defaultRowHeight="14.25"/>
  <cols>
    <col min="1" max="1" width="19.375" style="0" customWidth="1"/>
    <col min="2" max="2" width="13.75390625" style="76" customWidth="1"/>
    <col min="3" max="3" width="17.00390625" style="0" customWidth="1"/>
    <col min="4" max="4" width="11.875" style="0" customWidth="1"/>
    <col min="5" max="5" width="12.625" style="0" customWidth="1"/>
    <col min="6" max="6" width="9.375" style="0" customWidth="1"/>
  </cols>
  <sheetData>
    <row r="1" ht="14.25">
      <c r="A1" t="s">
        <v>147</v>
      </c>
    </row>
    <row r="2" spans="1:6" ht="21" customHeight="1">
      <c r="A2" s="94" t="s">
        <v>194</v>
      </c>
      <c r="B2" s="94"/>
      <c r="C2" s="94"/>
      <c r="D2" s="94"/>
      <c r="E2" s="94"/>
      <c r="F2" s="94"/>
    </row>
    <row r="3" spans="1:6" s="1" customFormat="1" ht="18.75" customHeight="1">
      <c r="A3" s="44" t="s">
        <v>153</v>
      </c>
      <c r="B3" s="79"/>
      <c r="F3" s="43" t="s">
        <v>1</v>
      </c>
    </row>
    <row r="4" spans="1:6" ht="22.5" customHeight="1">
      <c r="A4" s="95" t="s">
        <v>2</v>
      </c>
      <c r="B4" s="95"/>
      <c r="C4" s="95" t="s">
        <v>3</v>
      </c>
      <c r="D4" s="95"/>
      <c r="E4" s="95"/>
      <c r="F4" s="95"/>
    </row>
    <row r="5" spans="1:6" ht="30" customHeight="1">
      <c r="A5" s="90" t="s">
        <v>174</v>
      </c>
      <c r="B5" s="84" t="s">
        <v>173</v>
      </c>
      <c r="C5" s="90" t="s">
        <v>175</v>
      </c>
      <c r="D5" s="31" t="s">
        <v>136</v>
      </c>
      <c r="E5" s="36" t="s">
        <v>142</v>
      </c>
      <c r="F5" s="2" t="s">
        <v>143</v>
      </c>
    </row>
    <row r="6" spans="1:6" s="1" customFormat="1" ht="26.25" customHeight="1">
      <c r="A6" s="143" t="s">
        <v>77</v>
      </c>
      <c r="B6" s="85">
        <v>41406800</v>
      </c>
      <c r="C6" s="144" t="s">
        <v>7</v>
      </c>
      <c r="D6" s="53">
        <f>SUM(E6:F6)</f>
        <v>0</v>
      </c>
      <c r="E6" s="53"/>
      <c r="F6" s="28"/>
    </row>
    <row r="7" spans="1:6" s="1" customFormat="1" ht="26.25" customHeight="1">
      <c r="A7" s="145" t="s">
        <v>137</v>
      </c>
      <c r="B7" s="85"/>
      <c r="C7" s="146" t="s">
        <v>9</v>
      </c>
      <c r="D7" s="53">
        <f aca="true" t="shared" si="0" ref="D7:D29">SUM(E7:F7)</f>
        <v>0</v>
      </c>
      <c r="E7" s="55"/>
      <c r="F7" s="5"/>
    </row>
    <row r="8" spans="1:6" s="1" customFormat="1" ht="26.25" customHeight="1">
      <c r="A8" s="145" t="s">
        <v>78</v>
      </c>
      <c r="B8" s="85"/>
      <c r="C8" s="146" t="s">
        <v>11</v>
      </c>
      <c r="D8" s="53">
        <f t="shared" si="0"/>
        <v>0</v>
      </c>
      <c r="E8" s="55"/>
      <c r="F8" s="8"/>
    </row>
    <row r="9" spans="1:6" s="1" customFormat="1" ht="26.25" customHeight="1">
      <c r="A9" s="147"/>
      <c r="B9" s="86"/>
      <c r="C9" s="146" t="s">
        <v>13</v>
      </c>
      <c r="D9" s="53">
        <f t="shared" si="0"/>
        <v>41777100</v>
      </c>
      <c r="E9" s="55">
        <v>41777100</v>
      </c>
      <c r="F9" s="8"/>
    </row>
    <row r="10" spans="1:10" s="1" customFormat="1" ht="26.25" customHeight="1">
      <c r="A10" s="147"/>
      <c r="B10" s="86"/>
      <c r="C10" s="146" t="s">
        <v>15</v>
      </c>
      <c r="D10" s="53">
        <f t="shared" si="0"/>
        <v>0</v>
      </c>
      <c r="E10" s="56"/>
      <c r="F10" s="10"/>
      <c r="J10" s="148"/>
    </row>
    <row r="11" spans="1:6" s="1" customFormat="1" ht="26.25" customHeight="1">
      <c r="A11" s="147"/>
      <c r="B11" s="86"/>
      <c r="C11" s="146" t="s">
        <v>17</v>
      </c>
      <c r="D11" s="53">
        <f t="shared" si="0"/>
        <v>0</v>
      </c>
      <c r="E11" s="57"/>
      <c r="F11" s="11"/>
    </row>
    <row r="12" spans="1:6" s="1" customFormat="1" ht="26.25" customHeight="1">
      <c r="A12" s="143"/>
      <c r="B12" s="86"/>
      <c r="C12" s="146" t="s">
        <v>19</v>
      </c>
      <c r="D12" s="53">
        <f t="shared" si="0"/>
        <v>0</v>
      </c>
      <c r="E12" s="53"/>
      <c r="F12" s="5"/>
    </row>
    <row r="13" spans="1:6" s="1" customFormat="1" ht="26.25" customHeight="1">
      <c r="A13" s="149" t="s">
        <v>79</v>
      </c>
      <c r="B13" s="87">
        <v>5760000</v>
      </c>
      <c r="C13" s="146" t="s">
        <v>21</v>
      </c>
      <c r="D13" s="53">
        <f t="shared" si="0"/>
        <v>7000</v>
      </c>
      <c r="E13" s="56">
        <v>7000</v>
      </c>
      <c r="F13" s="10"/>
    </row>
    <row r="14" spans="1:6" s="1" customFormat="1" ht="26.25" customHeight="1">
      <c r="A14" s="150"/>
      <c r="B14" s="85"/>
      <c r="C14" s="146" t="s">
        <v>23</v>
      </c>
      <c r="D14" s="53">
        <f t="shared" si="0"/>
        <v>0</v>
      </c>
      <c r="E14" s="57"/>
      <c r="F14" s="11"/>
    </row>
    <row r="15" spans="1:6" s="1" customFormat="1" ht="26.25" customHeight="1">
      <c r="A15" s="150"/>
      <c r="B15" s="86"/>
      <c r="C15" s="146" t="s">
        <v>25</v>
      </c>
      <c r="D15" s="53">
        <f t="shared" si="0"/>
        <v>0</v>
      </c>
      <c r="E15" s="57"/>
      <c r="F15" s="11"/>
    </row>
    <row r="16" spans="1:7" s="1" customFormat="1" ht="26.25" customHeight="1">
      <c r="A16" s="147"/>
      <c r="B16" s="86"/>
      <c r="C16" s="146" t="s">
        <v>27</v>
      </c>
      <c r="D16" s="53">
        <f t="shared" si="0"/>
        <v>0</v>
      </c>
      <c r="E16" s="57"/>
      <c r="F16" s="11"/>
      <c r="G16" s="148"/>
    </row>
    <row r="17" spans="1:6" s="1" customFormat="1" ht="26.25" customHeight="1">
      <c r="A17" s="149"/>
      <c r="B17" s="88"/>
      <c r="C17" s="146" t="s">
        <v>29</v>
      </c>
      <c r="D17" s="53">
        <f t="shared" si="0"/>
        <v>0</v>
      </c>
      <c r="E17" s="57"/>
      <c r="F17" s="11"/>
    </row>
    <row r="18" spans="1:6" s="1" customFormat="1" ht="26.25" customHeight="1">
      <c r="A18" s="147"/>
      <c r="B18" s="85"/>
      <c r="C18" s="146" t="s">
        <v>31</v>
      </c>
      <c r="D18" s="53">
        <f t="shared" si="0"/>
        <v>0</v>
      </c>
      <c r="E18" s="57"/>
      <c r="F18" s="11"/>
    </row>
    <row r="19" spans="1:6" s="1" customFormat="1" ht="26.25" customHeight="1">
      <c r="A19" s="147"/>
      <c r="B19" s="86"/>
      <c r="C19" s="146" t="s">
        <v>33</v>
      </c>
      <c r="D19" s="53">
        <f t="shared" si="0"/>
        <v>0</v>
      </c>
      <c r="E19" s="53"/>
      <c r="F19" s="5"/>
    </row>
    <row r="20" spans="1:6" s="1" customFormat="1" ht="26.25" customHeight="1">
      <c r="A20" s="147"/>
      <c r="B20" s="86"/>
      <c r="C20" s="146" t="s">
        <v>80</v>
      </c>
      <c r="D20" s="53">
        <f t="shared" si="0"/>
        <v>0</v>
      </c>
      <c r="E20" s="55"/>
      <c r="F20" s="8"/>
    </row>
    <row r="21" spans="1:6" s="1" customFormat="1" ht="26.25" customHeight="1">
      <c r="A21" s="147"/>
      <c r="B21" s="89"/>
      <c r="C21" s="146" t="s">
        <v>81</v>
      </c>
      <c r="D21" s="53">
        <f t="shared" si="0"/>
        <v>0</v>
      </c>
      <c r="E21" s="55"/>
      <c r="F21" s="8"/>
    </row>
    <row r="22" spans="1:6" s="1" customFormat="1" ht="26.25" customHeight="1">
      <c r="A22" s="147"/>
      <c r="B22" s="85"/>
      <c r="C22" s="146" t="s">
        <v>82</v>
      </c>
      <c r="D22" s="53">
        <f t="shared" si="0"/>
        <v>0</v>
      </c>
      <c r="E22" s="59"/>
      <c r="F22" s="14"/>
    </row>
    <row r="23" spans="1:6" s="1" customFormat="1" ht="26.25" customHeight="1">
      <c r="A23" s="147"/>
      <c r="B23" s="86"/>
      <c r="C23" s="146" t="s">
        <v>83</v>
      </c>
      <c r="D23" s="53">
        <f t="shared" si="0"/>
        <v>0</v>
      </c>
      <c r="E23" s="60"/>
      <c r="F23" s="15"/>
    </row>
    <row r="24" spans="1:6" s="1" customFormat="1" ht="26.25" customHeight="1">
      <c r="A24" s="147"/>
      <c r="B24" s="89"/>
      <c r="C24" s="146" t="s">
        <v>84</v>
      </c>
      <c r="D24" s="53">
        <f t="shared" si="0"/>
        <v>0</v>
      </c>
      <c r="E24" s="60"/>
      <c r="F24" s="15"/>
    </row>
    <row r="25" spans="1:6" s="1" customFormat="1" ht="26.25" customHeight="1">
      <c r="A25" s="149"/>
      <c r="B25" s="88"/>
      <c r="C25" s="146" t="s">
        <v>85</v>
      </c>
      <c r="D25" s="53">
        <f t="shared" si="0"/>
        <v>0</v>
      </c>
      <c r="E25" s="60"/>
      <c r="F25" s="15"/>
    </row>
    <row r="26" spans="1:6" s="1" customFormat="1" ht="26.25" customHeight="1">
      <c r="A26" s="20"/>
      <c r="B26" s="87"/>
      <c r="C26" s="146" t="s">
        <v>86</v>
      </c>
      <c r="D26" s="53">
        <f t="shared" si="0"/>
        <v>20000</v>
      </c>
      <c r="E26" s="61"/>
      <c r="F26" s="18">
        <v>20000</v>
      </c>
    </row>
    <row r="27" spans="1:6" s="1" customFormat="1" ht="26.25" customHeight="1">
      <c r="A27" s="149"/>
      <c r="B27" s="87"/>
      <c r="C27" s="151" t="s">
        <v>87</v>
      </c>
      <c r="D27" s="53">
        <f t="shared" si="0"/>
        <v>41804100</v>
      </c>
      <c r="E27" s="61">
        <f>SUM(E6:E26)</f>
        <v>41784100</v>
      </c>
      <c r="F27" s="18">
        <v>20000</v>
      </c>
    </row>
    <row r="28" spans="1:6" s="1" customFormat="1" ht="26.25" customHeight="1">
      <c r="A28" s="20"/>
      <c r="B28" s="87"/>
      <c r="C28" s="151" t="s">
        <v>88</v>
      </c>
      <c r="D28" s="53">
        <f t="shared" si="0"/>
        <v>5362700</v>
      </c>
      <c r="E28" s="61">
        <v>5362700</v>
      </c>
      <c r="F28" s="18"/>
    </row>
    <row r="29" spans="1:6" s="1" customFormat="1" ht="26.25" customHeight="1">
      <c r="A29" s="20" t="s">
        <v>49</v>
      </c>
      <c r="B29" s="85">
        <f>B6+B13</f>
        <v>47166800</v>
      </c>
      <c r="C29" s="21" t="s">
        <v>50</v>
      </c>
      <c r="D29" s="53">
        <f>D27+D28</f>
        <v>47166800</v>
      </c>
      <c r="E29" s="61">
        <f>SUM(E27:E28)</f>
        <v>47146800</v>
      </c>
      <c r="F29" s="18">
        <v>20000</v>
      </c>
    </row>
  </sheetData>
  <sheetProtection/>
  <mergeCells count="3">
    <mergeCell ref="A2:F2"/>
    <mergeCell ref="A4:B4"/>
    <mergeCell ref="C4:F4"/>
  </mergeCells>
  <printOptions/>
  <pageMargins left="0.944881889763779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2"/>
  <sheetViews>
    <sheetView zoomScalePageLayoutView="0" workbookViewId="0" topLeftCell="A6">
      <selection activeCell="B19" sqref="B19:B21"/>
    </sheetView>
  </sheetViews>
  <sheetFormatPr defaultColWidth="9.00390625" defaultRowHeight="14.25"/>
  <cols>
    <col min="1" max="1" width="10.125" style="0" customWidth="1"/>
    <col min="2" max="2" width="32.25390625" style="0" customWidth="1"/>
    <col min="3" max="3" width="17.00390625" style="152" customWidth="1"/>
    <col min="4" max="4" width="17.00390625" style="76" customWidth="1"/>
    <col min="5" max="5" width="22.875" style="76" customWidth="1"/>
  </cols>
  <sheetData>
    <row r="1" ht="14.25">
      <c r="A1" t="s">
        <v>148</v>
      </c>
    </row>
    <row r="2" spans="1:7" ht="21" customHeight="1">
      <c r="A2" s="94" t="s">
        <v>196</v>
      </c>
      <c r="B2" s="94"/>
      <c r="C2" s="94"/>
      <c r="D2" s="94"/>
      <c r="E2" s="94"/>
      <c r="F2" s="30"/>
      <c r="G2" s="30"/>
    </row>
    <row r="3" spans="1:7" s="1" customFormat="1" ht="21" customHeight="1">
      <c r="A3" s="42" t="s">
        <v>0</v>
      </c>
      <c r="C3" s="79"/>
      <c r="D3" s="79"/>
      <c r="E3" s="77" t="s">
        <v>1</v>
      </c>
      <c r="G3" s="43"/>
    </row>
    <row r="4" spans="1:232" ht="28.5" customHeight="1">
      <c r="A4" s="104" t="s">
        <v>89</v>
      </c>
      <c r="B4" s="104"/>
      <c r="C4" s="105" t="s">
        <v>169</v>
      </c>
      <c r="D4" s="105" t="s">
        <v>170</v>
      </c>
      <c r="E4" s="105" t="s">
        <v>171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</row>
    <row r="5" spans="1:5" s="23" customFormat="1" ht="27" customHeight="1">
      <c r="A5" s="32" t="s">
        <v>90</v>
      </c>
      <c r="B5" s="32" t="s">
        <v>91</v>
      </c>
      <c r="C5" s="105"/>
      <c r="D5" s="105"/>
      <c r="E5" s="105"/>
    </row>
    <row r="6" spans="1:5" s="23" customFormat="1" ht="27" customHeight="1">
      <c r="A6" s="102" t="s">
        <v>71</v>
      </c>
      <c r="B6" s="103"/>
      <c r="C6" s="80">
        <f>C7+C16+C19</f>
        <v>42613600</v>
      </c>
      <c r="D6" s="80">
        <f>D7+D16+D19</f>
        <v>41577700</v>
      </c>
      <c r="E6" s="80">
        <v>1035900</v>
      </c>
    </row>
    <row r="7" spans="1:5" ht="27" customHeight="1">
      <c r="A7" s="24">
        <v>205</v>
      </c>
      <c r="B7" s="62" t="s">
        <v>157</v>
      </c>
      <c r="C7" s="80">
        <f aca="true" t="shared" si="0" ref="C7:C21">SUM(D7:E7)</f>
        <v>42586600</v>
      </c>
      <c r="D7" s="81">
        <f>D8+D14</f>
        <v>41550700</v>
      </c>
      <c r="E7" s="82">
        <v>1035900</v>
      </c>
    </row>
    <row r="8" spans="1:5" ht="27" customHeight="1">
      <c r="A8" s="24">
        <v>20502</v>
      </c>
      <c r="B8" s="62" t="s">
        <v>158</v>
      </c>
      <c r="C8" s="80">
        <f t="shared" si="0"/>
        <v>42559600</v>
      </c>
      <c r="D8" s="81">
        <f>D9+D10+D11+D12+D13</f>
        <v>41523700</v>
      </c>
      <c r="E8" s="82">
        <v>1035900</v>
      </c>
    </row>
    <row r="9" spans="1:5" ht="27" customHeight="1">
      <c r="A9" s="24">
        <v>2050201</v>
      </c>
      <c r="B9" s="63" t="s">
        <v>159</v>
      </c>
      <c r="C9" s="80">
        <f t="shared" si="0"/>
        <v>1548500</v>
      </c>
      <c r="D9" s="81">
        <v>1548500</v>
      </c>
      <c r="E9" s="82"/>
    </row>
    <row r="10" spans="1:5" ht="27" customHeight="1">
      <c r="A10" s="24">
        <v>2050202</v>
      </c>
      <c r="B10" s="63" t="s">
        <v>160</v>
      </c>
      <c r="C10" s="80">
        <f t="shared" si="0"/>
        <v>17801400</v>
      </c>
      <c r="D10" s="81">
        <v>17801400</v>
      </c>
      <c r="E10" s="82"/>
    </row>
    <row r="11" spans="1:5" ht="27" customHeight="1">
      <c r="A11" s="24">
        <v>2050203</v>
      </c>
      <c r="B11" s="63" t="s">
        <v>161</v>
      </c>
      <c r="C11" s="80">
        <f t="shared" si="0"/>
        <v>4539400</v>
      </c>
      <c r="D11" s="81">
        <v>4539400</v>
      </c>
      <c r="E11" s="82"/>
    </row>
    <row r="12" spans="1:5" ht="27" customHeight="1">
      <c r="A12" s="24">
        <v>2050204</v>
      </c>
      <c r="B12" s="63" t="s">
        <v>162</v>
      </c>
      <c r="C12" s="80">
        <f t="shared" si="0"/>
        <v>14446300</v>
      </c>
      <c r="D12" s="81">
        <v>14446300</v>
      </c>
      <c r="E12" s="82"/>
    </row>
    <row r="13" spans="1:5" ht="27" customHeight="1">
      <c r="A13" s="24">
        <v>2050299</v>
      </c>
      <c r="B13" s="63" t="s">
        <v>163</v>
      </c>
      <c r="C13" s="80">
        <f t="shared" si="0"/>
        <v>4224000</v>
      </c>
      <c r="D13" s="81">
        <v>3188100</v>
      </c>
      <c r="E13" s="82">
        <v>1035900</v>
      </c>
    </row>
    <row r="14" spans="1:5" ht="27" customHeight="1">
      <c r="A14" s="24">
        <v>20509</v>
      </c>
      <c r="B14" s="63" t="s">
        <v>164</v>
      </c>
      <c r="C14" s="80">
        <f t="shared" si="0"/>
        <v>27000</v>
      </c>
      <c r="D14" s="81">
        <v>27000</v>
      </c>
      <c r="E14" s="82"/>
    </row>
    <row r="15" spans="1:5" ht="27" customHeight="1">
      <c r="A15" s="24">
        <v>2050999</v>
      </c>
      <c r="B15" s="63" t="s">
        <v>165</v>
      </c>
      <c r="C15" s="80">
        <f t="shared" si="0"/>
        <v>27000</v>
      </c>
      <c r="D15" s="81">
        <v>27000</v>
      </c>
      <c r="E15" s="82"/>
    </row>
    <row r="16" spans="1:5" ht="27" customHeight="1">
      <c r="A16" s="24">
        <v>210</v>
      </c>
      <c r="B16" s="63" t="s">
        <v>166</v>
      </c>
      <c r="C16" s="80">
        <f t="shared" si="0"/>
        <v>7000</v>
      </c>
      <c r="D16" s="81">
        <v>7000</v>
      </c>
      <c r="E16" s="82"/>
    </row>
    <row r="17" spans="1:5" ht="27" customHeight="1">
      <c r="A17" s="24">
        <v>21005</v>
      </c>
      <c r="B17" s="63" t="s">
        <v>167</v>
      </c>
      <c r="C17" s="80">
        <f t="shared" si="0"/>
        <v>7000</v>
      </c>
      <c r="D17" s="81">
        <v>7000</v>
      </c>
      <c r="E17" s="82"/>
    </row>
    <row r="18" spans="1:5" ht="27" customHeight="1">
      <c r="A18" s="24">
        <v>2100502</v>
      </c>
      <c r="B18" s="63" t="s">
        <v>168</v>
      </c>
      <c r="C18" s="80">
        <f t="shared" si="0"/>
        <v>7000</v>
      </c>
      <c r="D18" s="81">
        <v>7000</v>
      </c>
      <c r="E18" s="82"/>
    </row>
    <row r="19" spans="1:5" ht="27" customHeight="1">
      <c r="A19" s="24">
        <v>229</v>
      </c>
      <c r="B19" s="126" t="s">
        <v>198</v>
      </c>
      <c r="C19" s="82">
        <f t="shared" si="0"/>
        <v>20000</v>
      </c>
      <c r="D19" s="81">
        <v>20000</v>
      </c>
      <c r="E19" s="78"/>
    </row>
    <row r="20" spans="1:5" ht="27" customHeight="1">
      <c r="A20" s="24">
        <v>22960</v>
      </c>
      <c r="B20" s="126" t="s">
        <v>199</v>
      </c>
      <c r="C20" s="82">
        <f t="shared" si="0"/>
        <v>20000</v>
      </c>
      <c r="D20" s="81">
        <v>20000</v>
      </c>
      <c r="E20" s="78"/>
    </row>
    <row r="21" spans="1:5" ht="27" customHeight="1">
      <c r="A21" s="24">
        <v>2296004</v>
      </c>
      <c r="B21" s="126" t="s">
        <v>200</v>
      </c>
      <c r="C21" s="82">
        <f t="shared" si="0"/>
        <v>20000</v>
      </c>
      <c r="D21" s="81">
        <v>20000</v>
      </c>
      <c r="E21" s="78"/>
    </row>
    <row r="22" spans="1:2" ht="24.75" customHeight="1">
      <c r="A22" s="25" t="s">
        <v>92</v>
      </c>
      <c r="B22" s="1"/>
    </row>
  </sheetData>
  <sheetProtection/>
  <mergeCells count="6">
    <mergeCell ref="A6:B6"/>
    <mergeCell ref="A2:E2"/>
    <mergeCell ref="A4:B4"/>
    <mergeCell ref="C4:C5"/>
    <mergeCell ref="D4:D5"/>
    <mergeCell ref="E4:E5"/>
  </mergeCells>
  <printOptions/>
  <pageMargins left="0.944881889763779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17.00390625" style="156" customWidth="1"/>
    <col min="2" max="2" width="28.375" style="76" customWidth="1"/>
    <col min="3" max="3" width="28.375" style="152" customWidth="1"/>
    <col min="5" max="5" width="9.50390625" style="0" bestFit="1" customWidth="1"/>
  </cols>
  <sheetData>
    <row r="1" spans="1:3" s="1" customFormat="1" ht="21" customHeight="1">
      <c r="A1" s="166" t="s">
        <v>149</v>
      </c>
      <c r="B1" s="79"/>
      <c r="C1" s="79"/>
    </row>
    <row r="2" spans="1:3" s="1" customFormat="1" ht="24.75" customHeight="1">
      <c r="A2" s="112" t="s">
        <v>193</v>
      </c>
      <c r="B2" s="112"/>
      <c r="C2" s="112"/>
    </row>
    <row r="3" spans="1:3" s="1" customFormat="1" ht="26.25" customHeight="1">
      <c r="A3" s="153" t="s">
        <v>201</v>
      </c>
      <c r="B3" s="153"/>
      <c r="C3" s="77" t="s">
        <v>1</v>
      </c>
    </row>
    <row r="4" spans="1:3" s="47" customFormat="1" ht="19.5" customHeight="1">
      <c r="A4" s="106" t="s">
        <v>93</v>
      </c>
      <c r="B4" s="106"/>
      <c r="C4" s="106" t="s">
        <v>126</v>
      </c>
    </row>
    <row r="5" spans="1:3" s="157" customFormat="1" ht="20.25" customHeight="1">
      <c r="A5" s="93" t="s">
        <v>61</v>
      </c>
      <c r="B5" s="93" t="s">
        <v>62</v>
      </c>
      <c r="C5" s="106"/>
    </row>
    <row r="6" spans="1:3" s="157" customFormat="1" ht="22.5" customHeight="1">
      <c r="A6" s="107" t="s">
        <v>71</v>
      </c>
      <c r="B6" s="108"/>
      <c r="C6" s="93">
        <f>C7+C16+C43+C51</f>
        <v>40748100</v>
      </c>
    </row>
    <row r="7" spans="1:3" s="47" customFormat="1" ht="22.5" customHeight="1">
      <c r="A7" s="158">
        <v>301</v>
      </c>
      <c r="B7" s="159" t="s">
        <v>176</v>
      </c>
      <c r="C7" s="160">
        <f>SUM(C8:C15)</f>
        <v>31566300</v>
      </c>
    </row>
    <row r="8" spans="1:3" s="47" customFormat="1" ht="22.5" customHeight="1">
      <c r="A8" s="160">
        <v>30101</v>
      </c>
      <c r="B8" s="159" t="s">
        <v>94</v>
      </c>
      <c r="C8" s="160">
        <v>13491600</v>
      </c>
    </row>
    <row r="9" spans="1:3" s="47" customFormat="1" ht="22.5" customHeight="1">
      <c r="A9" s="160">
        <v>30102</v>
      </c>
      <c r="B9" s="159" t="s">
        <v>95</v>
      </c>
      <c r="C9" s="160">
        <v>7141500</v>
      </c>
    </row>
    <row r="10" spans="1:3" s="47" customFormat="1" ht="22.5" customHeight="1">
      <c r="A10" s="160">
        <v>30103</v>
      </c>
      <c r="B10" s="159" t="s">
        <v>96</v>
      </c>
      <c r="C10" s="160"/>
    </row>
    <row r="11" spans="1:3" s="47" customFormat="1" ht="22.5" customHeight="1">
      <c r="A11" s="160">
        <v>30104</v>
      </c>
      <c r="B11" s="159" t="s">
        <v>97</v>
      </c>
      <c r="C11" s="160">
        <v>1599900</v>
      </c>
    </row>
    <row r="12" spans="1:3" s="47" customFormat="1" ht="22.5" customHeight="1">
      <c r="A12" s="160">
        <v>30106</v>
      </c>
      <c r="B12" s="159" t="s">
        <v>98</v>
      </c>
      <c r="C12" s="160">
        <v>73900</v>
      </c>
    </row>
    <row r="13" spans="1:3" s="47" customFormat="1" ht="22.5" customHeight="1">
      <c r="A13" s="160">
        <v>30107</v>
      </c>
      <c r="B13" s="159" t="s">
        <v>99</v>
      </c>
      <c r="C13" s="160">
        <v>5770300</v>
      </c>
    </row>
    <row r="14" spans="1:3" s="47" customFormat="1" ht="22.5" customHeight="1">
      <c r="A14" s="160">
        <v>30108</v>
      </c>
      <c r="B14" s="155" t="s">
        <v>202</v>
      </c>
      <c r="C14" s="160">
        <v>3489100</v>
      </c>
    </row>
    <row r="15" spans="1:3" s="47" customFormat="1" ht="22.5" customHeight="1">
      <c r="A15" s="160">
        <v>30199</v>
      </c>
      <c r="B15" s="159" t="s">
        <v>100</v>
      </c>
      <c r="C15" s="160"/>
    </row>
    <row r="16" spans="1:3" s="47" customFormat="1" ht="22.5" customHeight="1">
      <c r="A16" s="158">
        <v>302</v>
      </c>
      <c r="B16" s="159" t="s">
        <v>177</v>
      </c>
      <c r="C16" s="160">
        <f>SUM(C17:C42)</f>
        <v>5329400</v>
      </c>
    </row>
    <row r="17" spans="1:3" s="47" customFormat="1" ht="22.5" customHeight="1">
      <c r="A17" s="160">
        <v>30201</v>
      </c>
      <c r="B17" s="159" t="s">
        <v>101</v>
      </c>
      <c r="C17" s="160">
        <v>1716300</v>
      </c>
    </row>
    <row r="18" spans="1:3" s="47" customFormat="1" ht="22.5" customHeight="1">
      <c r="A18" s="160">
        <v>30202</v>
      </c>
      <c r="B18" s="159" t="s">
        <v>102</v>
      </c>
      <c r="C18" s="160">
        <v>268800</v>
      </c>
    </row>
    <row r="19" spans="1:3" s="47" customFormat="1" ht="22.5" customHeight="1">
      <c r="A19" s="160">
        <v>30203</v>
      </c>
      <c r="B19" s="159" t="s">
        <v>103</v>
      </c>
      <c r="C19" s="160"/>
    </row>
    <row r="20" spans="1:3" s="47" customFormat="1" ht="22.5" customHeight="1">
      <c r="A20" s="160">
        <v>30204</v>
      </c>
      <c r="B20" s="159" t="s">
        <v>104</v>
      </c>
      <c r="C20" s="160"/>
    </row>
    <row r="21" spans="1:3" s="47" customFormat="1" ht="22.5" customHeight="1">
      <c r="A21" s="160">
        <v>30205</v>
      </c>
      <c r="B21" s="159" t="s">
        <v>105</v>
      </c>
      <c r="C21" s="160">
        <v>125800</v>
      </c>
    </row>
    <row r="22" spans="1:3" s="47" customFormat="1" ht="22.5" customHeight="1">
      <c r="A22" s="160">
        <v>30206</v>
      </c>
      <c r="B22" s="159" t="s">
        <v>106</v>
      </c>
      <c r="C22" s="160">
        <v>100000</v>
      </c>
    </row>
    <row r="23" spans="1:3" s="47" customFormat="1" ht="22.5" customHeight="1">
      <c r="A23" s="160">
        <v>30207</v>
      </c>
      <c r="B23" s="159" t="s">
        <v>107</v>
      </c>
      <c r="C23" s="160">
        <v>6000</v>
      </c>
    </row>
    <row r="24" spans="1:3" s="47" customFormat="1" ht="22.5" customHeight="1">
      <c r="A24" s="160">
        <v>30208</v>
      </c>
      <c r="B24" s="159" t="s">
        <v>108</v>
      </c>
      <c r="C24" s="160"/>
    </row>
    <row r="25" spans="1:3" s="47" customFormat="1" ht="22.5" customHeight="1">
      <c r="A25" s="160">
        <v>30209</v>
      </c>
      <c r="B25" s="159" t="s">
        <v>109</v>
      </c>
      <c r="C25" s="160">
        <v>233500</v>
      </c>
    </row>
    <row r="26" spans="1:3" s="47" customFormat="1" ht="22.5" customHeight="1">
      <c r="A26" s="160">
        <v>30211</v>
      </c>
      <c r="B26" s="159" t="s">
        <v>110</v>
      </c>
      <c r="C26" s="160">
        <v>33000</v>
      </c>
    </row>
    <row r="27" spans="1:3" s="47" customFormat="1" ht="22.5" customHeight="1">
      <c r="A27" s="160">
        <v>30212</v>
      </c>
      <c r="B27" s="159" t="s">
        <v>111</v>
      </c>
      <c r="C27" s="160"/>
    </row>
    <row r="28" spans="1:3" s="47" customFormat="1" ht="22.5" customHeight="1">
      <c r="A28" s="160">
        <v>30213</v>
      </c>
      <c r="B28" s="159" t="s">
        <v>112</v>
      </c>
      <c r="C28" s="160">
        <v>1548400</v>
      </c>
    </row>
    <row r="29" spans="1:3" s="47" customFormat="1" ht="22.5" customHeight="1">
      <c r="A29" s="160">
        <v>30214</v>
      </c>
      <c r="B29" s="159" t="s">
        <v>113</v>
      </c>
      <c r="C29" s="160"/>
    </row>
    <row r="30" spans="1:3" s="47" customFormat="1" ht="22.5" customHeight="1">
      <c r="A30" s="160">
        <v>30215</v>
      </c>
      <c r="B30" s="159" t="s">
        <v>114</v>
      </c>
      <c r="C30" s="160"/>
    </row>
    <row r="31" spans="1:3" s="47" customFormat="1" ht="22.5" customHeight="1">
      <c r="A31" s="160">
        <v>30216</v>
      </c>
      <c r="B31" s="159" t="s">
        <v>115</v>
      </c>
      <c r="C31" s="160">
        <v>408800</v>
      </c>
    </row>
    <row r="32" spans="1:3" s="47" customFormat="1" ht="22.5" customHeight="1">
      <c r="A32" s="160">
        <v>30217</v>
      </c>
      <c r="B32" s="159" t="s">
        <v>116</v>
      </c>
      <c r="C32" s="160">
        <v>71300</v>
      </c>
    </row>
    <row r="33" spans="1:3" s="47" customFormat="1" ht="22.5" customHeight="1">
      <c r="A33" s="160">
        <v>30218</v>
      </c>
      <c r="B33" s="159" t="s">
        <v>117</v>
      </c>
      <c r="C33" s="160"/>
    </row>
    <row r="34" spans="1:3" s="47" customFormat="1" ht="22.5" customHeight="1">
      <c r="A34" s="160">
        <v>30224</v>
      </c>
      <c r="B34" s="159" t="s">
        <v>118</v>
      </c>
      <c r="C34" s="160"/>
    </row>
    <row r="35" spans="1:3" s="47" customFormat="1" ht="22.5" customHeight="1">
      <c r="A35" s="160">
        <v>30225</v>
      </c>
      <c r="B35" s="159" t="s">
        <v>119</v>
      </c>
      <c r="C35" s="160"/>
    </row>
    <row r="36" spans="1:3" s="47" customFormat="1" ht="22.5" customHeight="1">
      <c r="A36" s="160">
        <v>30226</v>
      </c>
      <c r="B36" s="159" t="s">
        <v>120</v>
      </c>
      <c r="C36" s="160">
        <v>38300</v>
      </c>
    </row>
    <row r="37" spans="1:3" s="47" customFormat="1" ht="22.5" customHeight="1">
      <c r="A37" s="160">
        <v>30227</v>
      </c>
      <c r="B37" s="159" t="s">
        <v>121</v>
      </c>
      <c r="C37" s="160">
        <v>58900</v>
      </c>
    </row>
    <row r="38" spans="1:3" s="47" customFormat="1" ht="22.5" customHeight="1">
      <c r="A38" s="160">
        <v>30228</v>
      </c>
      <c r="B38" s="159" t="s">
        <v>122</v>
      </c>
      <c r="C38" s="160">
        <v>390800</v>
      </c>
    </row>
    <row r="39" spans="1:3" s="47" customFormat="1" ht="22.5" customHeight="1">
      <c r="A39" s="160">
        <v>30229</v>
      </c>
      <c r="B39" s="159" t="s">
        <v>123</v>
      </c>
      <c r="C39" s="160">
        <v>308700</v>
      </c>
    </row>
    <row r="40" spans="1:3" s="47" customFormat="1" ht="22.5" customHeight="1">
      <c r="A40" s="160">
        <v>30231</v>
      </c>
      <c r="B40" s="159" t="s">
        <v>124</v>
      </c>
      <c r="C40" s="160">
        <v>20800</v>
      </c>
    </row>
    <row r="41" spans="1:3" s="47" customFormat="1" ht="22.5" customHeight="1">
      <c r="A41" s="160">
        <v>30232</v>
      </c>
      <c r="B41" s="159" t="s">
        <v>178</v>
      </c>
      <c r="C41" s="160"/>
    </row>
    <row r="42" spans="1:3" s="47" customFormat="1" ht="22.5" customHeight="1">
      <c r="A42" s="160">
        <v>30299</v>
      </c>
      <c r="B42" s="159" t="s">
        <v>179</v>
      </c>
      <c r="C42" s="160"/>
    </row>
    <row r="43" spans="1:3" s="47" customFormat="1" ht="22.5" customHeight="1">
      <c r="A43" s="158">
        <v>303</v>
      </c>
      <c r="B43" s="159" t="s">
        <v>180</v>
      </c>
      <c r="C43" s="160">
        <f>SUM(C44:C50)</f>
        <v>3780900</v>
      </c>
    </row>
    <row r="44" spans="1:3" s="47" customFormat="1" ht="22.5" customHeight="1">
      <c r="A44" s="161">
        <v>30304</v>
      </c>
      <c r="B44" s="155" t="s">
        <v>203</v>
      </c>
      <c r="C44" s="160">
        <v>9800</v>
      </c>
    </row>
    <row r="45" spans="1:3" s="47" customFormat="1" ht="22.5" customHeight="1">
      <c r="A45" s="161">
        <v>30305</v>
      </c>
      <c r="B45" s="159" t="s">
        <v>181</v>
      </c>
      <c r="C45" s="160">
        <v>19900</v>
      </c>
    </row>
    <row r="46" spans="1:3" s="47" customFormat="1" ht="22.5" customHeight="1">
      <c r="A46" s="160">
        <v>30307</v>
      </c>
      <c r="B46" s="159" t="s">
        <v>182</v>
      </c>
      <c r="C46" s="160">
        <v>647400</v>
      </c>
    </row>
    <row r="47" spans="1:3" s="47" customFormat="1" ht="22.5" customHeight="1">
      <c r="A47" s="160">
        <v>30308</v>
      </c>
      <c r="B47" s="159" t="s">
        <v>183</v>
      </c>
      <c r="C47" s="160">
        <v>1083400</v>
      </c>
    </row>
    <row r="48" spans="1:3" s="47" customFormat="1" ht="22.5" customHeight="1">
      <c r="A48" s="160">
        <v>30309</v>
      </c>
      <c r="B48" s="159" t="s">
        <v>184</v>
      </c>
      <c r="C48" s="160"/>
    </row>
    <row r="49" spans="1:3" s="47" customFormat="1" ht="22.5" customHeight="1">
      <c r="A49" s="160">
        <v>30311</v>
      </c>
      <c r="B49" s="159" t="s">
        <v>185</v>
      </c>
      <c r="C49" s="160">
        <v>1965800</v>
      </c>
    </row>
    <row r="50" spans="1:3" s="47" customFormat="1" ht="22.5" customHeight="1">
      <c r="A50" s="160">
        <v>30399</v>
      </c>
      <c r="B50" s="155" t="s">
        <v>204</v>
      </c>
      <c r="C50" s="160">
        <v>54600</v>
      </c>
    </row>
    <row r="51" spans="1:3" s="47" customFormat="1" ht="22.5" customHeight="1">
      <c r="A51" s="158">
        <v>310</v>
      </c>
      <c r="B51" s="159" t="s">
        <v>186</v>
      </c>
      <c r="C51" s="160">
        <f>SUM(C52:C54)</f>
        <v>71500</v>
      </c>
    </row>
    <row r="52" spans="1:3" s="47" customFormat="1" ht="22.5" customHeight="1">
      <c r="A52" s="161">
        <v>31002</v>
      </c>
      <c r="B52" s="159" t="s">
        <v>187</v>
      </c>
      <c r="C52" s="160">
        <v>35000</v>
      </c>
    </row>
    <row r="53" spans="1:3" s="47" customFormat="1" ht="22.5" customHeight="1">
      <c r="A53" s="161">
        <v>31005</v>
      </c>
      <c r="B53" s="159" t="s">
        <v>188</v>
      </c>
      <c r="C53" s="160">
        <v>36500</v>
      </c>
    </row>
    <row r="54" spans="1:3" s="47" customFormat="1" ht="22.5" customHeight="1">
      <c r="A54" s="160">
        <v>31006</v>
      </c>
      <c r="B54" s="159" t="s">
        <v>189</v>
      </c>
      <c r="C54" s="160"/>
    </row>
    <row r="55" spans="1:3" s="1" customFormat="1" ht="23.25" customHeight="1">
      <c r="A55" s="162" t="s">
        <v>152</v>
      </c>
      <c r="B55" s="162"/>
      <c r="C55" s="162"/>
    </row>
  </sheetData>
  <sheetProtection/>
  <mergeCells count="5">
    <mergeCell ref="A2:C2"/>
    <mergeCell ref="A4:B4"/>
    <mergeCell ref="C4:C5"/>
    <mergeCell ref="A6:B6"/>
    <mergeCell ref="A55:C55"/>
  </mergeCells>
  <printOptions/>
  <pageMargins left="1.141732283464567" right="0.35433070866141736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8.50390625" style="0" customWidth="1"/>
    <col min="2" max="2" width="31.625" style="0" customWidth="1"/>
    <col min="3" max="3" width="12.25390625" style="0" customWidth="1"/>
    <col min="4" max="4" width="14.25390625" style="156" customWidth="1"/>
    <col min="5" max="5" width="14.625" style="0" customWidth="1"/>
  </cols>
  <sheetData>
    <row r="1" s="1" customFormat="1" ht="14.25">
      <c r="A1" s="1" t="s">
        <v>150</v>
      </c>
    </row>
    <row r="2" spans="1:5" s="1" customFormat="1" ht="38.25" customHeight="1">
      <c r="A2" s="112" t="s">
        <v>192</v>
      </c>
      <c r="B2" s="113"/>
      <c r="C2" s="113"/>
      <c r="D2" s="113"/>
      <c r="E2" s="113"/>
    </row>
    <row r="3" spans="1:5" s="164" customFormat="1" ht="42" customHeight="1">
      <c r="A3" s="154" t="s">
        <v>201</v>
      </c>
      <c r="B3" s="154"/>
      <c r="C3" s="165"/>
      <c r="D3" s="165"/>
      <c r="E3" s="164" t="s">
        <v>135</v>
      </c>
    </row>
    <row r="4" spans="1:5" s="1" customFormat="1" ht="42" customHeight="1">
      <c r="A4" s="95" t="s">
        <v>125</v>
      </c>
      <c r="B4" s="95" t="s">
        <v>62</v>
      </c>
      <c r="C4" s="114" t="s">
        <v>140</v>
      </c>
      <c r="D4" s="95"/>
      <c r="E4" s="95"/>
    </row>
    <row r="5" spans="1:5" s="163" customFormat="1" ht="42" customHeight="1">
      <c r="A5" s="95"/>
      <c r="B5" s="95"/>
      <c r="C5" s="33" t="s">
        <v>126</v>
      </c>
      <c r="D5" s="33" t="s">
        <v>72</v>
      </c>
      <c r="E5" s="33" t="s">
        <v>73</v>
      </c>
    </row>
    <row r="6" spans="1:5" s="163" customFormat="1" ht="42" customHeight="1">
      <c r="A6" s="110" t="s">
        <v>128</v>
      </c>
      <c r="B6" s="111"/>
      <c r="C6" s="33">
        <v>0</v>
      </c>
      <c r="D6" s="33">
        <v>0</v>
      </c>
      <c r="E6" s="33">
        <v>0</v>
      </c>
    </row>
    <row r="7" spans="1:5" s="1" customFormat="1" ht="42" customHeight="1">
      <c r="A7" s="29">
        <v>229</v>
      </c>
      <c r="B7" s="139" t="s">
        <v>198</v>
      </c>
      <c r="C7" s="29"/>
      <c r="D7" s="29">
        <v>20000</v>
      </c>
      <c r="E7" s="29"/>
    </row>
    <row r="8" spans="1:5" s="1" customFormat="1" ht="42" customHeight="1">
      <c r="A8" s="29">
        <v>22960</v>
      </c>
      <c r="B8" s="139" t="s">
        <v>199</v>
      </c>
      <c r="C8" s="29"/>
      <c r="D8" s="29">
        <v>20000</v>
      </c>
      <c r="E8" s="29"/>
    </row>
    <row r="9" spans="1:5" s="1" customFormat="1" ht="42" customHeight="1">
      <c r="A9" s="29">
        <v>2296004</v>
      </c>
      <c r="B9" s="139" t="s">
        <v>200</v>
      </c>
      <c r="C9" s="29"/>
      <c r="D9" s="29">
        <v>20000</v>
      </c>
      <c r="E9" s="29"/>
    </row>
    <row r="10" spans="1:5" ht="33.75" customHeight="1">
      <c r="A10" s="109" t="s">
        <v>127</v>
      </c>
      <c r="B10" s="109"/>
      <c r="C10" s="109"/>
      <c r="D10" s="109"/>
      <c r="E10" s="109"/>
    </row>
  </sheetData>
  <sheetProtection/>
  <mergeCells count="6">
    <mergeCell ref="A10:E10"/>
    <mergeCell ref="A6:B6"/>
    <mergeCell ref="A2:E2"/>
    <mergeCell ref="A4:A5"/>
    <mergeCell ref="B4:B5"/>
    <mergeCell ref="C4:E4"/>
  </mergeCells>
  <printOptions/>
  <pageMargins left="1.141732283464567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19.25390625" style="0" customWidth="1"/>
    <col min="2" max="7" width="16.25390625" style="0" customWidth="1"/>
  </cols>
  <sheetData>
    <row r="1" ht="27.75" customHeight="1">
      <c r="A1" t="s">
        <v>151</v>
      </c>
    </row>
    <row r="2" spans="1:7" ht="35.25" customHeight="1">
      <c r="A2" s="119" t="s">
        <v>191</v>
      </c>
      <c r="B2" s="119"/>
      <c r="C2" s="119"/>
      <c r="D2" s="119"/>
      <c r="E2" s="119"/>
      <c r="F2" s="119"/>
      <c r="G2" s="119"/>
    </row>
    <row r="3" spans="1:8" s="1" customFormat="1" ht="33.75" customHeight="1">
      <c r="A3" s="121" t="s">
        <v>155</v>
      </c>
      <c r="B3" s="122"/>
      <c r="F3" s="120" t="s">
        <v>134</v>
      </c>
      <c r="G3" s="120"/>
      <c r="H3" s="49"/>
    </row>
    <row r="4" spans="1:7" ht="54" customHeight="1">
      <c r="A4" s="123" t="s">
        <v>139</v>
      </c>
      <c r="B4" s="123" t="s">
        <v>136</v>
      </c>
      <c r="C4" s="115" t="s">
        <v>129</v>
      </c>
      <c r="D4" s="115" t="s">
        <v>133</v>
      </c>
      <c r="E4" s="117" t="s">
        <v>130</v>
      </c>
      <c r="F4" s="118"/>
      <c r="G4" s="37" t="s">
        <v>138</v>
      </c>
    </row>
    <row r="5" spans="1:7" ht="54" customHeight="1">
      <c r="A5" s="124"/>
      <c r="B5" s="124"/>
      <c r="C5" s="116"/>
      <c r="D5" s="116"/>
      <c r="E5" s="38" t="s">
        <v>131</v>
      </c>
      <c r="F5" s="38" t="s">
        <v>132</v>
      </c>
      <c r="G5" s="37"/>
    </row>
    <row r="6" spans="1:7" ht="84.75" customHeight="1">
      <c r="A6" s="83" t="s">
        <v>172</v>
      </c>
      <c r="B6" s="37">
        <f>C6+D6+F6</f>
        <v>92100</v>
      </c>
      <c r="C6" s="37"/>
      <c r="D6" s="37">
        <v>71300</v>
      </c>
      <c r="E6" s="37"/>
      <c r="F6" s="37">
        <v>20800</v>
      </c>
      <c r="G6" s="37"/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1.141732283464567" right="0.15748031496062992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2018-09-04T08:30:06Z</dcterms:modified>
  <cp:category/>
  <cp:version/>
  <cp:contentType/>
  <cp:contentStatus/>
</cp:coreProperties>
</file>