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firstSheet="1" activeTab="3"/>
  </bookViews>
  <sheets>
    <sheet name="乡镇汇总表" sheetId="1" r:id="rId1"/>
    <sheet name="竣工验收付款汇总表" sheetId="2" r:id="rId2"/>
    <sheet name="录入模板" sheetId="3" r:id="rId3"/>
    <sheet name="验收明细汇总表（账号）" sheetId="4" r:id="rId4"/>
  </sheets>
  <definedNames>
    <definedName name="_xlnm.Print_Titles" localSheetId="1">'竣工验收付款汇总表'!$1:$4</definedName>
  </definedNames>
  <calcPr fullCalcOnLoad="1"/>
</workbook>
</file>

<file path=xl/sharedStrings.xml><?xml version="1.0" encoding="utf-8"?>
<sst xmlns="http://schemas.openxmlformats.org/spreadsheetml/2006/main" count="1788" uniqueCount="747">
  <si>
    <t>2016年度隆回县生猪调出大县奖励项目竣工验收付款乡镇汇总表                                  （按养殖场地域统计）</t>
  </si>
  <si>
    <t>序号</t>
  </si>
  <si>
    <t>乡镇</t>
  </si>
  <si>
    <t>户数</t>
  </si>
  <si>
    <t>奖励金额         （元）</t>
  </si>
  <si>
    <t>预付款            （元）</t>
  </si>
  <si>
    <t>竣工付款            （元）</t>
  </si>
  <si>
    <t>备注</t>
  </si>
  <si>
    <t>01</t>
  </si>
  <si>
    <t>小沙江</t>
  </si>
  <si>
    <t>石门乡</t>
  </si>
  <si>
    <t>02</t>
  </si>
  <si>
    <t>麻塘山</t>
  </si>
  <si>
    <t>横板桥</t>
  </si>
  <si>
    <t>03</t>
  </si>
  <si>
    <t>虎形山</t>
  </si>
  <si>
    <t>西洋江</t>
  </si>
  <si>
    <t>04</t>
  </si>
  <si>
    <t>金石桥</t>
  </si>
  <si>
    <t>南岳庙</t>
  </si>
  <si>
    <t>05</t>
  </si>
  <si>
    <t>鸭田</t>
  </si>
  <si>
    <t>周旺镇</t>
  </si>
  <si>
    <t>06</t>
  </si>
  <si>
    <t>司门前</t>
  </si>
  <si>
    <t>雨山铺</t>
  </si>
  <si>
    <t>07</t>
  </si>
  <si>
    <t>羊古坳</t>
  </si>
  <si>
    <t>滩头镇</t>
  </si>
  <si>
    <t>羊古坳肖友贵取消60%13800元</t>
  </si>
  <si>
    <t>08</t>
  </si>
  <si>
    <t>大水田</t>
  </si>
  <si>
    <t>岩口镇</t>
  </si>
  <si>
    <t>09</t>
  </si>
  <si>
    <t>高坪</t>
  </si>
  <si>
    <t>北山镇</t>
  </si>
  <si>
    <t>罗洪</t>
  </si>
  <si>
    <t>三阁司</t>
  </si>
  <si>
    <t>六都寨</t>
  </si>
  <si>
    <t>山界乡</t>
  </si>
  <si>
    <t>七江乡</t>
  </si>
  <si>
    <t>桃洪镇</t>
  </si>
  <si>
    <t>荷田乡</t>
  </si>
  <si>
    <t>荷田阳志刚取消60%13800元</t>
  </si>
  <si>
    <t>14</t>
  </si>
  <si>
    <t>荷香桥</t>
  </si>
  <si>
    <t>合计</t>
  </si>
  <si>
    <t>20个乡镇</t>
  </si>
  <si>
    <t>制表：</t>
  </si>
  <si>
    <t>左一</t>
  </si>
  <si>
    <t>审核：</t>
  </si>
  <si>
    <t>文月堂</t>
  </si>
  <si>
    <t>复核：</t>
  </si>
  <si>
    <t>李顺章</t>
  </si>
  <si>
    <t>周玉科</t>
  </si>
  <si>
    <t>2016年度隆回县生猪调出大县奖励项目竣工验收付款明细表</t>
  </si>
  <si>
    <t>规模场场  主  姓  名</t>
  </si>
  <si>
    <t>联系电话</t>
  </si>
  <si>
    <t>养殖场实际　　建设地址</t>
  </si>
  <si>
    <t>核定档次</t>
  </si>
  <si>
    <t>奖励 标准（元）</t>
  </si>
  <si>
    <t>实际    金额（元）</t>
  </si>
  <si>
    <t>预付款（元）</t>
  </si>
  <si>
    <t>验收结论</t>
  </si>
  <si>
    <t>验收付款（元）</t>
  </si>
  <si>
    <t>23北山镇</t>
  </si>
  <si>
    <t>莫小林</t>
  </si>
  <si>
    <t>1387****578</t>
  </si>
  <si>
    <t>莫家村</t>
  </si>
  <si>
    <t>三</t>
  </si>
  <si>
    <t>合格</t>
  </si>
  <si>
    <t>卿笃兴</t>
  </si>
  <si>
    <t>1397****401</t>
  </si>
  <si>
    <t>大伍村</t>
  </si>
  <si>
    <t>四</t>
  </si>
  <si>
    <t>范苏玉</t>
  </si>
  <si>
    <t>1336****215</t>
  </si>
  <si>
    <t>大院村</t>
  </si>
  <si>
    <t>阮健</t>
  </si>
  <si>
    <t>1586****222</t>
  </si>
  <si>
    <t>溪莲村</t>
  </si>
  <si>
    <t>夏玉国</t>
  </si>
  <si>
    <t>1357****633</t>
  </si>
  <si>
    <t>梅荷湾村</t>
  </si>
  <si>
    <t>杨三查</t>
  </si>
  <si>
    <t>1378****008</t>
  </si>
  <si>
    <t>长冲村</t>
  </si>
  <si>
    <t>三档加公三档</t>
  </si>
  <si>
    <t>45000/ 35000</t>
  </si>
  <si>
    <t>13荷田乡</t>
  </si>
  <si>
    <t>阳志刚</t>
  </si>
  <si>
    <t>1847****770</t>
  </si>
  <si>
    <t>荷田村</t>
  </si>
  <si>
    <t>一</t>
  </si>
  <si>
    <t>不合格</t>
  </si>
  <si>
    <t>取消项目</t>
  </si>
  <si>
    <t>彭泽文</t>
  </si>
  <si>
    <t>1557****998</t>
  </si>
  <si>
    <t>广溪村</t>
  </si>
  <si>
    <t>14荷香桥</t>
  </si>
  <si>
    <t>刘建军</t>
  </si>
  <si>
    <t>1538****088</t>
  </si>
  <si>
    <t>石湾村</t>
  </si>
  <si>
    <t>二</t>
  </si>
  <si>
    <t>向元军</t>
  </si>
  <si>
    <t>1478****964</t>
  </si>
  <si>
    <t>木山村</t>
  </si>
  <si>
    <t>公三</t>
  </si>
  <si>
    <t>公司+农户</t>
  </si>
  <si>
    <t>胡早凤</t>
  </si>
  <si>
    <t>1817****271</t>
  </si>
  <si>
    <t>毛坪村</t>
  </si>
  <si>
    <t>徐艳池</t>
  </si>
  <si>
    <t>1597****363</t>
  </si>
  <si>
    <t>开智村</t>
  </si>
  <si>
    <t>彭丽芳</t>
  </si>
  <si>
    <t>1524****918</t>
  </si>
  <si>
    <t>16横板桥</t>
  </si>
  <si>
    <t>戴深寨</t>
  </si>
  <si>
    <t>1478****128</t>
  </si>
  <si>
    <t>太阳村</t>
  </si>
  <si>
    <t>公一</t>
  </si>
  <si>
    <t>妻子宁秋花</t>
  </si>
  <si>
    <t>04金石桥</t>
  </si>
  <si>
    <t>陈今旺</t>
  </si>
  <si>
    <t>1587****645</t>
  </si>
  <si>
    <t>兰草田村</t>
  </si>
  <si>
    <t>11六都寨</t>
  </si>
  <si>
    <t>周平江</t>
  </si>
  <si>
    <t>1378****878</t>
  </si>
  <si>
    <t>白田村2组</t>
  </si>
  <si>
    <t>周登</t>
  </si>
  <si>
    <t>1397****737</t>
  </si>
  <si>
    <t>城山9组</t>
  </si>
  <si>
    <t>妈妈阳青凤</t>
  </si>
  <si>
    <t>陈岳龙</t>
  </si>
  <si>
    <t>1586****578</t>
  </si>
  <si>
    <t>横溪村1组</t>
  </si>
  <si>
    <t>18南岳庙</t>
  </si>
  <si>
    <t>卿上风</t>
  </si>
  <si>
    <t>1332****237</t>
  </si>
  <si>
    <t>毛塘村2组</t>
  </si>
  <si>
    <t>米巍</t>
  </si>
  <si>
    <t>1586****013</t>
  </si>
  <si>
    <t>新家桥村8组</t>
  </si>
  <si>
    <t>妻子肖菁</t>
  </si>
  <si>
    <t>12七江镇</t>
  </si>
  <si>
    <t>王吉书</t>
  </si>
  <si>
    <t>1397****003</t>
  </si>
  <si>
    <t>水源村</t>
  </si>
  <si>
    <t>袁良日</t>
  </si>
  <si>
    <t>1817****185</t>
  </si>
  <si>
    <t>五星村</t>
  </si>
  <si>
    <t>王海明</t>
  </si>
  <si>
    <t>1362****652</t>
  </si>
  <si>
    <t>水西村</t>
  </si>
  <si>
    <t>24三阁司</t>
  </si>
  <si>
    <t>罗段英</t>
  </si>
  <si>
    <t>1837****066</t>
  </si>
  <si>
    <t>三阁司居委会</t>
  </si>
  <si>
    <t>赵祠春</t>
  </si>
  <si>
    <t>1867****478</t>
  </si>
  <si>
    <t>红星村</t>
  </si>
  <si>
    <t>罗建雄</t>
  </si>
  <si>
    <t>1397****158</t>
  </si>
  <si>
    <t>龙州村</t>
  </si>
  <si>
    <t>王常干</t>
  </si>
  <si>
    <t>1507****347</t>
  </si>
  <si>
    <t>红旗村</t>
  </si>
  <si>
    <t>张秋红</t>
  </si>
  <si>
    <t>1817****028</t>
  </si>
  <si>
    <t>石马村</t>
  </si>
  <si>
    <t>张良才</t>
  </si>
  <si>
    <t>1500****768</t>
  </si>
  <si>
    <t>西坪村</t>
  </si>
  <si>
    <t>张良兴</t>
  </si>
  <si>
    <t>1378****887</t>
  </si>
  <si>
    <t>安乐村</t>
  </si>
  <si>
    <t>罗建江</t>
  </si>
  <si>
    <t>1817****316</t>
  </si>
  <si>
    <t>焦家杰</t>
  </si>
  <si>
    <t>1557****332</t>
  </si>
  <si>
    <t>红光居委会</t>
  </si>
  <si>
    <t>苏少国</t>
  </si>
  <si>
    <t>1334****087</t>
  </si>
  <si>
    <t>邱从礼</t>
  </si>
  <si>
    <t>1387****022</t>
  </si>
  <si>
    <t>龙良早</t>
  </si>
  <si>
    <t>1869****298</t>
  </si>
  <si>
    <t>友谊村</t>
  </si>
  <si>
    <t>25山界</t>
  </si>
  <si>
    <t>夏吉发</t>
  </si>
  <si>
    <t>1518****102</t>
  </si>
  <si>
    <t>坳头村10组</t>
  </si>
  <si>
    <t>丁凤吕</t>
  </si>
  <si>
    <t>1817****537</t>
  </si>
  <si>
    <t>落马井村</t>
  </si>
  <si>
    <t>魏谋生</t>
  </si>
  <si>
    <t>1320****599</t>
  </si>
  <si>
    <t>槎江村7组</t>
  </si>
  <si>
    <t>丁柏吉</t>
  </si>
  <si>
    <t>1348****931</t>
  </si>
  <si>
    <t>金龙</t>
  </si>
  <si>
    <t>丁建国</t>
  </si>
  <si>
    <t>1897****496</t>
  </si>
  <si>
    <t>刘龙礼</t>
  </si>
  <si>
    <t>1590****792</t>
  </si>
  <si>
    <t>儿子刘镇</t>
  </si>
  <si>
    <t>邓  忠</t>
  </si>
  <si>
    <t>1860****979</t>
  </si>
  <si>
    <t>15石门</t>
  </si>
  <si>
    <t>范小军</t>
  </si>
  <si>
    <t>1737****525</t>
  </si>
  <si>
    <t>托杏村</t>
  </si>
  <si>
    <t>父亲范明和</t>
  </si>
  <si>
    <t>刘秋聪</t>
  </si>
  <si>
    <t>1508****475</t>
  </si>
  <si>
    <t>合龙村</t>
  </si>
  <si>
    <t>21滩头</t>
  </si>
  <si>
    <t>刘就田</t>
  </si>
  <si>
    <t>1817****722</t>
  </si>
  <si>
    <t>柏林村2组</t>
  </si>
  <si>
    <t>彭军</t>
  </si>
  <si>
    <t>1320****860</t>
  </si>
  <si>
    <t>苏塘村</t>
  </si>
  <si>
    <t>李双龙</t>
  </si>
  <si>
    <t>1521****688</t>
  </si>
  <si>
    <t>李家村</t>
  </si>
  <si>
    <t>肖永保</t>
  </si>
  <si>
    <t>1332****533</t>
  </si>
  <si>
    <t>白居村8组</t>
  </si>
  <si>
    <t>陈松青</t>
  </si>
  <si>
    <t>1597****389</t>
  </si>
  <si>
    <t>柏林村</t>
  </si>
  <si>
    <t>卿宏辉</t>
  </si>
  <si>
    <t>1387****465　15180****26</t>
  </si>
  <si>
    <t>刘平华</t>
  </si>
  <si>
    <t>1511****718</t>
  </si>
  <si>
    <t>井胜村2组</t>
  </si>
  <si>
    <t>刘武成　</t>
  </si>
  <si>
    <t>1584****396</t>
  </si>
  <si>
    <t>城东村</t>
  </si>
  <si>
    <t>刘爱国</t>
  </si>
  <si>
    <t>1527****253</t>
  </si>
  <si>
    <t>郑桂保</t>
  </si>
  <si>
    <t>1357****710</t>
  </si>
  <si>
    <t>碧云泉村</t>
  </si>
  <si>
    <t>黄佰奇</t>
  </si>
  <si>
    <t>1333****602</t>
  </si>
  <si>
    <t>双江村</t>
  </si>
  <si>
    <t>李贵才</t>
  </si>
  <si>
    <t>1511****544</t>
  </si>
  <si>
    <t>玉屏村</t>
  </si>
  <si>
    <t>26桃洪镇</t>
  </si>
  <si>
    <t>谭平江</t>
  </si>
  <si>
    <t>1357****348</t>
  </si>
  <si>
    <t>天龙村</t>
  </si>
  <si>
    <t>郭世芬</t>
  </si>
  <si>
    <t>1397****535</t>
  </si>
  <si>
    <t>王多付</t>
  </si>
  <si>
    <t>1871****292</t>
  </si>
  <si>
    <t>南塘村</t>
  </si>
  <si>
    <t>罗跃平</t>
  </si>
  <si>
    <t>1897****338</t>
  </si>
  <si>
    <t>罗建军</t>
  </si>
  <si>
    <t>1534****083</t>
  </si>
  <si>
    <t>竹塘村</t>
  </si>
  <si>
    <t>17西洋江</t>
  </si>
  <si>
    <t>蔡少龙</t>
  </si>
  <si>
    <t>1397****666</t>
  </si>
  <si>
    <t>星月村10组</t>
  </si>
  <si>
    <t>刘华本</t>
  </si>
  <si>
    <t>1521****879</t>
  </si>
  <si>
    <t>章几塘村15组</t>
  </si>
  <si>
    <t>张南光</t>
  </si>
  <si>
    <t>1897****046</t>
  </si>
  <si>
    <t>星子坪村13组</t>
  </si>
  <si>
    <t>基本合格</t>
  </si>
  <si>
    <t>01小沙江</t>
  </si>
  <si>
    <t>罗中旺</t>
  </si>
  <si>
    <t>1360****742</t>
  </si>
  <si>
    <t>龙坪村</t>
  </si>
  <si>
    <t>胡昌美</t>
  </si>
  <si>
    <t>1361****165</t>
  </si>
  <si>
    <t>黄湾村</t>
  </si>
  <si>
    <t>05鸭田镇</t>
  </si>
  <si>
    <t>邹序斌</t>
  </si>
  <si>
    <t>1507****218</t>
  </si>
  <si>
    <t>麻罗村</t>
  </si>
  <si>
    <t>22岩口镇</t>
  </si>
  <si>
    <t>黄建军</t>
  </si>
  <si>
    <t>1336****338</t>
  </si>
  <si>
    <t>碑记村9组</t>
  </si>
  <si>
    <t>贺元江</t>
  </si>
  <si>
    <t>1378****911</t>
  </si>
  <si>
    <t>龙井村6组</t>
  </si>
  <si>
    <t>袁昭东</t>
  </si>
  <si>
    <t>1397****487</t>
  </si>
  <si>
    <t>育贤村</t>
  </si>
  <si>
    <t>李小明</t>
  </si>
  <si>
    <t>1552****089</t>
  </si>
  <si>
    <t>田旺村7组</t>
  </si>
  <si>
    <t>陈子烨</t>
  </si>
  <si>
    <t>1313****829</t>
  </si>
  <si>
    <t>万山和村</t>
  </si>
  <si>
    <t>黄新华</t>
  </si>
  <si>
    <t>1387****957</t>
  </si>
  <si>
    <t>田旺村2组</t>
  </si>
  <si>
    <t>黄清平</t>
  </si>
  <si>
    <t>1310****568</t>
  </si>
  <si>
    <t>妻子陈美凤</t>
  </si>
  <si>
    <t>07羊古坳</t>
  </si>
  <si>
    <t>彭国新</t>
  </si>
  <si>
    <t>1387****159</t>
  </si>
  <si>
    <t>转角丘村4组</t>
  </si>
  <si>
    <t>彭乾江</t>
  </si>
  <si>
    <t>1839****453</t>
  </si>
  <si>
    <t>肖友贵</t>
  </si>
  <si>
    <t>1357****091</t>
  </si>
  <si>
    <t>韩家铺村3组</t>
  </si>
  <si>
    <t>项目取消</t>
  </si>
  <si>
    <t>20雨山铺</t>
  </si>
  <si>
    <t>袁景坤</t>
  </si>
  <si>
    <t>1390****967</t>
  </si>
  <si>
    <t>雅里村</t>
  </si>
  <si>
    <t>三和村</t>
  </si>
  <si>
    <t>袁倩波</t>
  </si>
  <si>
    <t>1561****392</t>
  </si>
  <si>
    <t>五里村</t>
  </si>
  <si>
    <t>范核桃</t>
  </si>
  <si>
    <t>1839****909</t>
  </si>
  <si>
    <t>白窑山村</t>
  </si>
  <si>
    <t>陈立华</t>
  </si>
  <si>
    <t>长扶村</t>
  </si>
  <si>
    <t>范时桂</t>
  </si>
  <si>
    <t>1557****268</t>
  </si>
  <si>
    <t>范金生</t>
  </si>
  <si>
    <t>1387****293</t>
  </si>
  <si>
    <t>保和村</t>
  </si>
  <si>
    <t>陈陆长</t>
  </si>
  <si>
    <t>1557****476</t>
  </si>
  <si>
    <t>合同村</t>
  </si>
  <si>
    <t>王世明</t>
  </si>
  <si>
    <t>1897****658</t>
  </si>
  <si>
    <t>金龙山村</t>
  </si>
  <si>
    <t>儿子王洪</t>
  </si>
  <si>
    <t>范建华</t>
  </si>
  <si>
    <t>1311****626</t>
  </si>
  <si>
    <t>赵建国</t>
  </si>
  <si>
    <t>1378****348</t>
  </si>
  <si>
    <t>19周旺</t>
  </si>
  <si>
    <t>陈端胜</t>
  </si>
  <si>
    <t>1303****258</t>
  </si>
  <si>
    <t xml:space="preserve">车坪村 </t>
  </si>
  <si>
    <t>刘社教</t>
  </si>
  <si>
    <t>1527****308</t>
  </si>
  <si>
    <t>邓家村</t>
  </si>
  <si>
    <t>钟四海</t>
  </si>
  <si>
    <t>1376****890</t>
  </si>
  <si>
    <t>大柱村</t>
  </si>
  <si>
    <t>姓名+身份证号+银行账号导入模板</t>
  </si>
  <si>
    <t>姓名</t>
  </si>
  <si>
    <t>身份证号</t>
  </si>
  <si>
    <t>银行账号</t>
  </si>
  <si>
    <t>补贴金额(元)</t>
  </si>
  <si>
    <t>补贴标准</t>
  </si>
  <si>
    <t>补贴数量</t>
  </si>
  <si>
    <t>补贴类型代码</t>
  </si>
  <si>
    <t>430524********7139</t>
  </si>
  <si>
    <t>0399</t>
  </si>
  <si>
    <t>430524********567x</t>
  </si>
  <si>
    <t>430524********7146</t>
  </si>
  <si>
    <t>阮明录</t>
  </si>
  <si>
    <t>430524********7138</t>
  </si>
  <si>
    <t>430524********7157</t>
  </si>
  <si>
    <t>432622********6513</t>
  </si>
  <si>
    <t>432622********3479</t>
  </si>
  <si>
    <t>432622********347X</t>
  </si>
  <si>
    <t>430524********4830</t>
  </si>
  <si>
    <t>430524********4835</t>
  </si>
  <si>
    <t>432622********5073</t>
  </si>
  <si>
    <t>432622********4918</t>
  </si>
  <si>
    <t>421002********3865</t>
  </si>
  <si>
    <t>432622********5699</t>
  </si>
  <si>
    <t>432622********1014</t>
  </si>
  <si>
    <t>432622********3710</t>
  </si>
  <si>
    <t>430524********3220</t>
  </si>
  <si>
    <t>432622********3735</t>
  </si>
  <si>
    <t>430524********5670</t>
  </si>
  <si>
    <t>肖菁</t>
  </si>
  <si>
    <t>430524********5687</t>
  </si>
  <si>
    <t>430524********4075</t>
  </si>
  <si>
    <t>430524********4094</t>
  </si>
  <si>
    <t>432622********4035</t>
  </si>
  <si>
    <t>430524********6622</t>
  </si>
  <si>
    <t>430524********4117</t>
  </si>
  <si>
    <t>430524********6612</t>
  </si>
  <si>
    <t>432622********6832</t>
  </si>
  <si>
    <t>430524********6625</t>
  </si>
  <si>
    <t>432622********6532</t>
  </si>
  <si>
    <t>430524********6619</t>
  </si>
  <si>
    <t>430524********6632</t>
  </si>
  <si>
    <t>432622********657X</t>
  </si>
  <si>
    <t>430524********6635</t>
  </si>
  <si>
    <t>432622********6819</t>
  </si>
  <si>
    <t>430524********6511</t>
  </si>
  <si>
    <t>432622********6217</t>
  </si>
  <si>
    <t>432622********7129</t>
  </si>
  <si>
    <t>430503********1019</t>
  </si>
  <si>
    <t>432622********621X</t>
  </si>
  <si>
    <t>432622********6215</t>
  </si>
  <si>
    <t>刘镇</t>
  </si>
  <si>
    <t>430524********4854</t>
  </si>
  <si>
    <t>432622********6218</t>
  </si>
  <si>
    <t>范明和</t>
  </si>
  <si>
    <t>432622********4718</t>
  </si>
  <si>
    <t>430524********4436</t>
  </si>
  <si>
    <t>432622********8479</t>
  </si>
  <si>
    <t>432622********8634</t>
  </si>
  <si>
    <t>陈而平</t>
  </si>
  <si>
    <t>430524********866x</t>
  </si>
  <si>
    <t>430524********9056</t>
  </si>
  <si>
    <t>432622********8472</t>
  </si>
  <si>
    <t>432622********0014</t>
  </si>
  <si>
    <t>432622********9476</t>
  </si>
  <si>
    <t>432622********0015</t>
  </si>
  <si>
    <t>430524********8693</t>
  </si>
  <si>
    <t>430524********4438</t>
  </si>
  <si>
    <t>黄伯奇</t>
  </si>
  <si>
    <t>432622********8213</t>
  </si>
  <si>
    <t>432622********8373</t>
  </si>
  <si>
    <t>432622********0019</t>
  </si>
  <si>
    <t>430524********0010</t>
  </si>
  <si>
    <t>430524********0054</t>
  </si>
  <si>
    <t>430524********0012</t>
  </si>
  <si>
    <t>432622********0018</t>
  </si>
  <si>
    <t>430524********5970</t>
  </si>
  <si>
    <t>430524********2777</t>
  </si>
  <si>
    <t>430524********5973</t>
  </si>
  <si>
    <t>430524********0714</t>
  </si>
  <si>
    <t>430524********1579</t>
  </si>
  <si>
    <t>430524********8198</t>
  </si>
  <si>
    <t>430524********8190</t>
  </si>
  <si>
    <t>432622********9216</t>
  </si>
  <si>
    <t>430524********8250</t>
  </si>
  <si>
    <t>430524********8170</t>
  </si>
  <si>
    <t>432622********8879</t>
  </si>
  <si>
    <t>陈美凤</t>
  </si>
  <si>
    <t>430524********8163</t>
  </si>
  <si>
    <t>430524********2932</t>
  </si>
  <si>
    <t>462622********3073</t>
  </si>
  <si>
    <t>430524********0018</t>
  </si>
  <si>
    <t>430524********1835</t>
  </si>
  <si>
    <t>430524********7798</t>
  </si>
  <si>
    <t>陈柳堂</t>
  </si>
  <si>
    <t>432622********7672</t>
  </si>
  <si>
    <t>432622********7973</t>
  </si>
  <si>
    <t>432622********7673</t>
  </si>
  <si>
    <t>王洪</t>
  </si>
  <si>
    <t>430524********7775</t>
  </si>
  <si>
    <t>430524********7777</t>
  </si>
  <si>
    <t>袁琼芳</t>
  </si>
  <si>
    <t>432501********0103</t>
  </si>
  <si>
    <t>陈玉和</t>
  </si>
  <si>
    <t>432622********7514</t>
  </si>
  <si>
    <t>432622********7974</t>
  </si>
  <si>
    <t>432622********7879</t>
  </si>
  <si>
    <t>2016年度隆回县生猪调出大县奖励项目竣工验收补贴明细表(按养殖地址)</t>
  </si>
  <si>
    <t xml:space="preserve">  填报单位（盖章）:隆回县畜牧水产局</t>
  </si>
  <si>
    <t xml:space="preserve">    填报日期：2018.1.6</t>
  </si>
  <si>
    <t>场地所属乡镇</t>
  </si>
  <si>
    <t>场地所属村</t>
  </si>
  <si>
    <t>场主姓名</t>
  </si>
  <si>
    <t>场主负责人联系电话</t>
  </si>
  <si>
    <t>场主户籍所在地（以户籍乡镇排序），场主是外地户籍，填报本县亲友资料的，乡镇名请填亲友乡镇</t>
  </si>
  <si>
    <t>原则上填报家里粮补姓名和账号，无则填报场主的相关资料，只能填报存折账号，不能填报卡号（场主是外地人，在本县有亲友的，在此填写亲友的资料）</t>
  </si>
  <si>
    <t>本次补助金额</t>
  </si>
  <si>
    <t>村别</t>
  </si>
  <si>
    <t>组别</t>
  </si>
  <si>
    <t>粮食直补存折姓名</t>
  </si>
  <si>
    <t>存折人身份证号码</t>
  </si>
  <si>
    <t>粮食直补存折账号</t>
  </si>
  <si>
    <t>北山</t>
  </si>
  <si>
    <t>莫家村3组</t>
  </si>
  <si>
    <t>23北山</t>
  </si>
  <si>
    <t>莫家</t>
  </si>
  <si>
    <t>3</t>
  </si>
  <si>
    <t>810117********633</t>
  </si>
  <si>
    <t>乔家</t>
  </si>
  <si>
    <t>850416********180011</t>
  </si>
  <si>
    <t>小角村9组</t>
  </si>
  <si>
    <t>1867****031</t>
  </si>
  <si>
    <t>小角</t>
  </si>
  <si>
    <t>850416********543011</t>
  </si>
  <si>
    <t>抱溪村1组</t>
  </si>
  <si>
    <t>抱溪</t>
  </si>
  <si>
    <t>阮明录（父子）</t>
  </si>
  <si>
    <t>850400********619011</t>
  </si>
  <si>
    <t>湾田村6组</t>
  </si>
  <si>
    <t>湾田</t>
  </si>
  <si>
    <t>850416********490011</t>
  </si>
  <si>
    <t>长冲村5组</t>
  </si>
  <si>
    <t>长冲</t>
  </si>
  <si>
    <t>850416********896011</t>
  </si>
  <si>
    <t>北山汇总</t>
  </si>
  <si>
    <t>荷田</t>
  </si>
  <si>
    <t>87***59</t>
  </si>
  <si>
    <t>13荷田</t>
  </si>
  <si>
    <t>850400********132011</t>
  </si>
  <si>
    <t>广庄村5组</t>
  </si>
  <si>
    <t>广庄村</t>
  </si>
  <si>
    <t>810117********241</t>
  </si>
  <si>
    <t>荷田汇总</t>
  </si>
  <si>
    <t>聂家村</t>
  </si>
  <si>
    <t>1588****088</t>
  </si>
  <si>
    <t>聂家</t>
  </si>
  <si>
    <t>810117********104</t>
  </si>
  <si>
    <t>木山</t>
  </si>
  <si>
    <t>850416********660011</t>
  </si>
  <si>
    <t>塘家山</t>
  </si>
  <si>
    <t>1823****212</t>
  </si>
  <si>
    <t>850416********433011</t>
  </si>
  <si>
    <t>开智</t>
  </si>
  <si>
    <t>850416********546011</t>
  </si>
  <si>
    <t>一居委会</t>
  </si>
  <si>
    <t>100号</t>
  </si>
  <si>
    <t>850416********574011</t>
  </si>
  <si>
    <t>荷香桥汇总</t>
  </si>
  <si>
    <t>850416********789011</t>
  </si>
  <si>
    <t>横板桥汇总</t>
  </si>
  <si>
    <t>810117********951</t>
  </si>
  <si>
    <t>金石桥汇总</t>
  </si>
  <si>
    <t>白田2组</t>
  </si>
  <si>
    <t>白田</t>
  </si>
  <si>
    <t>850400********079011</t>
  </si>
  <si>
    <t>桥边</t>
  </si>
  <si>
    <t>阳清凤</t>
  </si>
  <si>
    <t>850400********743011</t>
  </si>
  <si>
    <t>横溪</t>
  </si>
  <si>
    <t>850400********297011</t>
  </si>
  <si>
    <t>六都寨汇总</t>
  </si>
  <si>
    <t>毛塘2组</t>
  </si>
  <si>
    <t>茅塘</t>
  </si>
  <si>
    <t>850400********876011</t>
  </si>
  <si>
    <t>洪底村</t>
  </si>
  <si>
    <t>850416********026011</t>
  </si>
  <si>
    <t>（夫妻）</t>
  </si>
  <si>
    <t>南岳庙汇总</t>
  </si>
  <si>
    <t>七江</t>
  </si>
  <si>
    <t>农科所</t>
  </si>
  <si>
    <t>12七江</t>
  </si>
  <si>
    <t>乡本级</t>
  </si>
  <si>
    <t>850400********341011</t>
  </si>
  <si>
    <t>1387****464</t>
  </si>
  <si>
    <t>石背</t>
  </si>
  <si>
    <t>850416********986011</t>
  </si>
  <si>
    <t>水西</t>
  </si>
  <si>
    <t>850400********090011</t>
  </si>
  <si>
    <t>七江汇总</t>
  </si>
  <si>
    <t>三阁司村</t>
  </si>
  <si>
    <t>杨溪村</t>
  </si>
  <si>
    <t>青丰村</t>
  </si>
  <si>
    <t>850416********971011</t>
  </si>
  <si>
    <t>龙拱村</t>
  </si>
  <si>
    <t>龙拱</t>
  </si>
  <si>
    <t>850416********314011</t>
  </si>
  <si>
    <t>莲花村</t>
  </si>
  <si>
    <t>1518****112</t>
  </si>
  <si>
    <t>乔庄</t>
  </si>
  <si>
    <t>850416********291011</t>
  </si>
  <si>
    <t>10</t>
  </si>
  <si>
    <t>850416********113011</t>
  </si>
  <si>
    <t>850400********612011</t>
  </si>
  <si>
    <t>安乐</t>
  </si>
  <si>
    <t>850400********664011</t>
  </si>
  <si>
    <t>光明村</t>
  </si>
  <si>
    <t>光明</t>
  </si>
  <si>
    <t>850416********923011</t>
  </si>
  <si>
    <t>红光村</t>
  </si>
  <si>
    <t>红光</t>
  </si>
  <si>
    <t>850400********690011</t>
  </si>
  <si>
    <t>莲花</t>
  </si>
  <si>
    <t>850416********518011</t>
  </si>
  <si>
    <t>850400********716011</t>
  </si>
  <si>
    <t>白羊</t>
  </si>
  <si>
    <t>850416********637011</t>
  </si>
  <si>
    <t>三阁司汇总</t>
  </si>
  <si>
    <t>山界</t>
  </si>
  <si>
    <t>坳头村6组</t>
  </si>
  <si>
    <t>1387****939</t>
  </si>
  <si>
    <t>坳头</t>
  </si>
  <si>
    <t>850400********912011</t>
  </si>
  <si>
    <t>落马村6组</t>
  </si>
  <si>
    <t>1387****253</t>
  </si>
  <si>
    <t>满塘</t>
  </si>
  <si>
    <t>850400********828011</t>
  </si>
  <si>
    <t>槎江村</t>
  </si>
  <si>
    <t>850416********573011</t>
  </si>
  <si>
    <t>五峰山村6组</t>
  </si>
  <si>
    <t>五峰山</t>
  </si>
  <si>
    <t>850400********163011</t>
  </si>
  <si>
    <t>五峰山村5组</t>
  </si>
  <si>
    <t>850416********854011</t>
  </si>
  <si>
    <t>大坪庄2组</t>
  </si>
  <si>
    <t>刘  镇</t>
  </si>
  <si>
    <t>镇本级</t>
  </si>
  <si>
    <t>其他</t>
  </si>
  <si>
    <t>刘  镇（父子）</t>
  </si>
  <si>
    <t>850416********460011</t>
  </si>
  <si>
    <t>香花村</t>
  </si>
  <si>
    <t>落马</t>
  </si>
  <si>
    <t>850400********295011</t>
  </si>
  <si>
    <t xml:space="preserve"> 山界汇总</t>
  </si>
  <si>
    <t>石门</t>
  </si>
  <si>
    <t>托杏</t>
  </si>
  <si>
    <t>范明和（父子）</t>
  </si>
  <si>
    <t>850400********449011</t>
  </si>
  <si>
    <t>850416********480011</t>
  </si>
  <si>
    <t>石门汇总</t>
  </si>
  <si>
    <t>滩头</t>
  </si>
  <si>
    <t>1357****338</t>
  </si>
  <si>
    <t>三角</t>
  </si>
  <si>
    <t>5</t>
  </si>
  <si>
    <t>850416********386011</t>
  </si>
  <si>
    <t>彭  军</t>
  </si>
  <si>
    <t>禾吉</t>
  </si>
  <si>
    <t>彭　军</t>
  </si>
  <si>
    <t>850416********396011</t>
  </si>
  <si>
    <t>砖屋村</t>
  </si>
  <si>
    <t>陈而平（夫妻）</t>
  </si>
  <si>
    <t>810117********501</t>
  </si>
  <si>
    <t>1387****052</t>
  </si>
  <si>
    <t>白居</t>
  </si>
  <si>
    <t>850416********827011</t>
  </si>
  <si>
    <t>株林</t>
  </si>
  <si>
    <t>6</t>
  </si>
  <si>
    <t>850400********446011</t>
  </si>
  <si>
    <t>十四社区</t>
  </si>
  <si>
    <t>810117********537</t>
  </si>
  <si>
    <t>井胜</t>
  </si>
  <si>
    <t>2</t>
  </si>
  <si>
    <t>850400********013011</t>
  </si>
  <si>
    <t>刘武成</t>
  </si>
  <si>
    <t>能繁母猪补助</t>
  </si>
  <si>
    <t>850416********622011</t>
  </si>
  <si>
    <t>木瓜塘</t>
  </si>
  <si>
    <t>4</t>
  </si>
  <si>
    <t>810117********813</t>
  </si>
  <si>
    <t>大塘边</t>
  </si>
  <si>
    <t>810117********954</t>
  </si>
  <si>
    <t>1508****901</t>
  </si>
  <si>
    <t>上兴</t>
  </si>
  <si>
    <t>850400********348011</t>
  </si>
  <si>
    <t>城背</t>
  </si>
  <si>
    <t>810117********373</t>
  </si>
  <si>
    <t>滩头汇总</t>
  </si>
  <si>
    <t>白竹村</t>
  </si>
  <si>
    <t>850416********513011</t>
  </si>
  <si>
    <t>马杓村</t>
  </si>
  <si>
    <t>白里村</t>
  </si>
  <si>
    <t>850416********646011</t>
  </si>
  <si>
    <t>850400********186011</t>
  </si>
  <si>
    <t>850400********401011</t>
  </si>
  <si>
    <t>850416********681011</t>
  </si>
  <si>
    <t>桃洪镇汇总</t>
  </si>
  <si>
    <t>章几塘村</t>
  </si>
  <si>
    <t>星子坪</t>
  </si>
  <si>
    <t>850400********556011</t>
  </si>
  <si>
    <t>星月村</t>
  </si>
  <si>
    <t>1392****666</t>
  </si>
  <si>
    <t>企业站</t>
  </si>
  <si>
    <t>850416********800011</t>
  </si>
  <si>
    <t>850416********830011</t>
  </si>
  <si>
    <t>西洋江汇总</t>
  </si>
  <si>
    <t>850416********438011</t>
  </si>
  <si>
    <t>小沙江汇总</t>
  </si>
  <si>
    <t>05鸭田</t>
  </si>
  <si>
    <t>810117********865</t>
  </si>
  <si>
    <t>鸭田汇总</t>
  </si>
  <si>
    <t>岩口</t>
  </si>
  <si>
    <t>碑记村</t>
  </si>
  <si>
    <t>1387****363</t>
  </si>
  <si>
    <t>22岩口</t>
  </si>
  <si>
    <t>碑记</t>
  </si>
  <si>
    <t>810117********284</t>
  </si>
  <si>
    <t>龙井村</t>
  </si>
  <si>
    <t>龙井</t>
  </si>
  <si>
    <t>810117********211</t>
  </si>
  <si>
    <t>小桥</t>
  </si>
  <si>
    <t>810117********365</t>
  </si>
  <si>
    <t>田旺村</t>
  </si>
  <si>
    <t>田旺</t>
  </si>
  <si>
    <t>810117********405</t>
  </si>
  <si>
    <t>高山村</t>
  </si>
  <si>
    <t>高山</t>
  </si>
  <si>
    <t>810117********226</t>
  </si>
  <si>
    <t>850400********633011</t>
  </si>
  <si>
    <t>810117********327</t>
  </si>
  <si>
    <t xml:space="preserve"> 岩口汇总</t>
  </si>
  <si>
    <t>转角坵</t>
  </si>
  <si>
    <t>850400********536011</t>
  </si>
  <si>
    <t>1397****458</t>
  </si>
  <si>
    <t>850416********167011</t>
  </si>
  <si>
    <t>1519****225</t>
  </si>
  <si>
    <t>韩家铺</t>
  </si>
  <si>
    <t>850416********363011</t>
  </si>
  <si>
    <t>羊古坳汇总</t>
  </si>
  <si>
    <t>850416********181011</t>
  </si>
  <si>
    <t>丁塘村9组</t>
  </si>
  <si>
    <t>五里</t>
  </si>
  <si>
    <t>850400********515011</t>
  </si>
  <si>
    <t>白毛村7组</t>
  </si>
  <si>
    <t>白毛</t>
  </si>
  <si>
    <t>850400********193011</t>
  </si>
  <si>
    <t>杨罗</t>
  </si>
  <si>
    <t>850416********158011</t>
  </si>
  <si>
    <t>洪庄村2组</t>
  </si>
  <si>
    <t>洪庄</t>
  </si>
  <si>
    <t>850400********825011</t>
  </si>
  <si>
    <t>双冲村7组</t>
  </si>
  <si>
    <t>1527****711</t>
  </si>
  <si>
    <t>双冲</t>
  </si>
  <si>
    <t>850400********407011</t>
  </si>
  <si>
    <t>合同村9组</t>
  </si>
  <si>
    <t>合同</t>
  </si>
  <si>
    <t>850416********871011</t>
  </si>
  <si>
    <t>硖山村4组</t>
  </si>
  <si>
    <t>1552****898</t>
  </si>
  <si>
    <t>峡山</t>
  </si>
  <si>
    <t>王洪 （父子）</t>
  </si>
  <si>
    <t>850416********747011</t>
  </si>
  <si>
    <t>长扶村4组</t>
  </si>
  <si>
    <t>长扶</t>
  </si>
  <si>
    <t>850416********345011</t>
  </si>
  <si>
    <t>毛屋村4组</t>
  </si>
  <si>
    <t>850416********823011</t>
  </si>
  <si>
    <t>雨山汇总</t>
  </si>
  <si>
    <t>车水村</t>
  </si>
  <si>
    <t>1310****503</t>
  </si>
  <si>
    <t>车水</t>
  </si>
  <si>
    <t>810117********939</t>
  </si>
  <si>
    <t>母猪养殖补贴</t>
  </si>
  <si>
    <t>810117********555</t>
  </si>
  <si>
    <t>大柱</t>
  </si>
  <si>
    <t>850400********741011</t>
  </si>
  <si>
    <t>周旺汇总</t>
  </si>
  <si>
    <t>全县合计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</si>
</sst>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Dotum"/>
      <family val="2"/>
    </font>
    <font>
      <sz val="10"/>
      <name val="Arial"/>
      <family val="2"/>
    </font>
    <font>
      <b/>
      <sz val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7" fillId="0" borderId="3" applyNumberFormat="0" applyFill="0" applyAlignment="0" applyProtection="0"/>
    <xf numFmtId="0" fontId="22" fillId="7" borderId="0" applyNumberFormat="0" applyBorder="0" applyAlignment="0" applyProtection="0"/>
    <xf numFmtId="0" fontId="24" fillId="0" borderId="4" applyNumberFormat="0" applyFill="0" applyAlignment="0" applyProtection="0"/>
    <xf numFmtId="0" fontId="22" fillId="3" borderId="0" applyNumberFormat="0" applyBorder="0" applyAlignment="0" applyProtection="0"/>
    <xf numFmtId="0" fontId="21" fillId="2" borderId="5" applyNumberFormat="0" applyAlignment="0" applyProtection="0"/>
    <xf numFmtId="0" fontId="11" fillId="2" borderId="1" applyNumberFormat="0" applyAlignment="0" applyProtection="0"/>
    <xf numFmtId="0" fontId="26" fillId="8" borderId="6" applyNumberFormat="0" applyAlignment="0" applyProtection="0"/>
    <xf numFmtId="0" fontId="3" fillId="9" borderId="0" applyNumberFormat="0" applyBorder="0" applyAlignment="0" applyProtection="0"/>
    <xf numFmtId="0" fontId="22" fillId="10" borderId="0" applyNumberFormat="0" applyBorder="0" applyAlignment="0" applyProtection="0"/>
    <xf numFmtId="0" fontId="15" fillId="0" borderId="7" applyNumberFormat="0" applyFill="0" applyAlignment="0" applyProtection="0"/>
    <xf numFmtId="0" fontId="23" fillId="0" borderId="8" applyNumberFormat="0" applyFill="0" applyAlignment="0" applyProtection="0"/>
    <xf numFmtId="0" fontId="17" fillId="9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22" fillId="16" borderId="0" applyNumberFormat="0" applyBorder="0" applyAlignment="0" applyProtection="0"/>
    <xf numFmtId="0" fontId="3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4" borderId="0" applyNumberFormat="0" applyBorder="0" applyAlignment="0" applyProtection="0"/>
    <xf numFmtId="0" fontId="22" fillId="4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49" fontId="0" fillId="0" borderId="16" xfId="0" applyNumberFormat="1" applyFill="1" applyBorder="1" applyAlignment="1">
      <alignment horizontal="center" vertical="center" wrapText="1" shrinkToFit="1"/>
    </xf>
    <xf numFmtId="0" fontId="0" fillId="0" borderId="16" xfId="64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19" borderId="10" xfId="0" applyNumberFormat="1" applyFill="1" applyBorder="1" applyAlignment="1">
      <alignment horizontal="center" vertical="center" wrapText="1"/>
    </xf>
    <xf numFmtId="0" fontId="0" fillId="19" borderId="14" xfId="0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19" borderId="15" xfId="0" applyNumberFormat="1" applyFill="1" applyBorder="1" applyAlignment="1">
      <alignment horizontal="center" vertical="center" wrapText="1"/>
    </xf>
    <xf numFmtId="0" fontId="0" fillId="19" borderId="15" xfId="0" applyFill="1" applyBorder="1" applyAlignment="1">
      <alignment horizontal="center" vertical="center" wrapText="1"/>
    </xf>
    <xf numFmtId="49" fontId="0" fillId="19" borderId="16" xfId="0" applyNumberFormat="1" applyFont="1" applyFill="1" applyBorder="1" applyAlignment="1">
      <alignment horizontal="center" vertical="center" wrapText="1"/>
    </xf>
    <xf numFmtId="0" fontId="0" fillId="19" borderId="16" xfId="0" applyFill="1" applyBorder="1" applyAlignment="1">
      <alignment horizontal="center" vertical="center"/>
    </xf>
    <xf numFmtId="49" fontId="0" fillId="19" borderId="16" xfId="64" applyNumberFormat="1" applyFont="1" applyFill="1" applyBorder="1" applyAlignment="1">
      <alignment horizontal="center" vertical="center" wrapText="1"/>
      <protection/>
    </xf>
    <xf numFmtId="49" fontId="2" fillId="19" borderId="16" xfId="0" applyNumberFormat="1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/>
    </xf>
    <xf numFmtId="49" fontId="0" fillId="19" borderId="16" xfId="0" applyNumberFormat="1" applyFont="1" applyFill="1" applyBorder="1" applyAlignment="1">
      <alignment horizontal="center" vertical="center" shrinkToFit="1"/>
    </xf>
    <xf numFmtId="49" fontId="0" fillId="0" borderId="16" xfId="0" applyNumberFormat="1" applyFill="1" applyBorder="1" applyAlignment="1">
      <alignment horizontal="center" vertical="center" wrapText="1"/>
    </xf>
    <xf numFmtId="49" fontId="0" fillId="19" borderId="16" xfId="0" applyNumberFormat="1" applyFont="1" applyFill="1" applyBorder="1" applyAlignment="1">
      <alignment horizontal="center" vertical="center" wrapText="1" shrinkToFit="1"/>
    </xf>
    <xf numFmtId="49" fontId="0" fillId="19" borderId="16" xfId="0" applyNumberFormat="1" applyFill="1" applyBorder="1" applyAlignment="1">
      <alignment horizontal="center" vertical="center" wrapText="1" shrinkToFit="1"/>
    </xf>
    <xf numFmtId="49" fontId="0" fillId="19" borderId="16" xfId="0" applyNumberFormat="1" applyFill="1" applyBorder="1" applyAlignment="1">
      <alignment horizontal="center" vertical="center" wrapText="1"/>
    </xf>
    <xf numFmtId="49" fontId="0" fillId="0" borderId="16" xfId="64" applyNumberFormat="1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65" applyFont="1" applyFill="1" applyBorder="1" applyAlignment="1">
      <alignment horizontal="center" vertical="center"/>
      <protection/>
    </xf>
    <xf numFmtId="0" fontId="8" fillId="0" borderId="16" xfId="0" applyNumberFormat="1" applyFont="1" applyFill="1" applyBorder="1" applyAlignment="1">
      <alignment horizontal="center" vertical="center" wrapText="1"/>
    </xf>
    <xf numFmtId="0" fontId="0" fillId="19" borderId="16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64" applyNumberFormat="1" applyFont="1" applyFill="1" applyBorder="1" applyAlignment="1">
      <alignment horizontal="center" vertical="center" wrapText="1"/>
      <protection/>
    </xf>
    <xf numFmtId="0" fontId="0" fillId="19" borderId="0" xfId="0" applyFill="1" applyBorder="1" applyAlignment="1">
      <alignment horizontal="center" vertical="center"/>
    </xf>
    <xf numFmtId="0" fontId="0" fillId="19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19" borderId="0" xfId="0" applyNumberFormat="1" applyFont="1" applyFill="1" applyBorder="1" applyAlignment="1">
      <alignment horizontal="center" vertical="center" wrapText="1"/>
    </xf>
    <xf numFmtId="0" fontId="9" fillId="0" borderId="0" xfId="63" applyNumberFormat="1" applyFont="1" applyFill="1" applyBorder="1" applyAlignment="1">
      <alignment/>
    </xf>
    <xf numFmtId="49" fontId="9" fillId="0" borderId="0" xfId="63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19" borderId="16" xfId="0" applyFont="1" applyFill="1" applyBorder="1" applyAlignment="1" applyProtection="1">
      <alignment horizontal="center" vertical="center" wrapText="1"/>
      <protection/>
    </xf>
    <xf numFmtId="0" fontId="0" fillId="19" borderId="16" xfId="0" applyFill="1" applyBorder="1" applyAlignment="1" applyProtection="1">
      <alignment horizontal="center" vertical="center" wrapText="1"/>
      <protection/>
    </xf>
    <xf numFmtId="0" fontId="0" fillId="19" borderId="16" xfId="0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/>
    </xf>
    <xf numFmtId="176" fontId="0" fillId="0" borderId="16" xfId="0" applyNumberFormat="1" applyFill="1" applyBorder="1" applyAlignment="1">
      <alignment horizontal="right" vertical="center" wrapText="1"/>
    </xf>
    <xf numFmtId="176" fontId="0" fillId="0" borderId="16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77" fontId="10" fillId="0" borderId="16" xfId="0" applyNumberFormat="1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明细表" xfId="64"/>
    <cellStyle name="常规_明细表_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J6" sqref="J6"/>
    </sheetView>
  </sheetViews>
  <sheetFormatPr defaultColWidth="9.00390625" defaultRowHeight="14.25"/>
  <cols>
    <col min="1" max="1" width="5.25390625" style="0" customWidth="1"/>
    <col min="2" max="2" width="7.875" style="0" customWidth="1"/>
    <col min="3" max="3" width="4.50390625" style="0" customWidth="1"/>
    <col min="4" max="4" width="10.875" style="0" customWidth="1"/>
    <col min="5" max="5" width="10.125" style="0" customWidth="1"/>
    <col min="6" max="6" width="10.875" style="0" customWidth="1"/>
    <col min="7" max="7" width="0.6171875" style="0" customWidth="1"/>
    <col min="8" max="8" width="5.125" style="0" customWidth="1"/>
    <col min="9" max="9" width="9.75390625" style="0" customWidth="1"/>
    <col min="10" max="10" width="4.50390625" style="0" customWidth="1"/>
    <col min="11" max="11" width="13.25390625" style="0" customWidth="1"/>
    <col min="12" max="12" width="13.875" style="0" customWidth="1"/>
    <col min="13" max="13" width="13.375" style="0" customWidth="1"/>
    <col min="14" max="14" width="20.875" style="0" customWidth="1"/>
  </cols>
  <sheetData>
    <row r="1" spans="1:14" ht="48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3" ht="6.75" customHeight="1">
      <c r="A2" s="4"/>
      <c r="B2" s="4"/>
      <c r="C2" s="4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4" ht="33.75" customHeight="1">
      <c r="A3" s="11" t="s">
        <v>1</v>
      </c>
      <c r="B3" s="7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/>
      <c r="H3" s="8" t="s">
        <v>1</v>
      </c>
      <c r="I3" s="71" t="s">
        <v>2</v>
      </c>
      <c r="J3" s="11" t="s">
        <v>3</v>
      </c>
      <c r="K3" s="11" t="s">
        <v>4</v>
      </c>
      <c r="L3" s="11" t="s">
        <v>5</v>
      </c>
      <c r="M3" s="11" t="s">
        <v>6</v>
      </c>
      <c r="N3" s="11" t="s">
        <v>7</v>
      </c>
    </row>
    <row r="4" spans="1:14" ht="24" customHeight="1">
      <c r="A4" s="41" t="s">
        <v>8</v>
      </c>
      <c r="B4" s="11" t="s">
        <v>9</v>
      </c>
      <c r="C4" s="11">
        <v>2</v>
      </c>
      <c r="D4" s="77">
        <v>44390</v>
      </c>
      <c r="E4" s="77">
        <v>17756</v>
      </c>
      <c r="F4" s="77">
        <f>D4-E4</f>
        <v>26634</v>
      </c>
      <c r="G4" s="11"/>
      <c r="H4" s="8">
        <v>15</v>
      </c>
      <c r="I4" s="11" t="s">
        <v>10</v>
      </c>
      <c r="J4" s="11">
        <v>2</v>
      </c>
      <c r="K4" s="77">
        <v>90000</v>
      </c>
      <c r="L4" s="77">
        <v>36000</v>
      </c>
      <c r="M4" s="77">
        <f>K4-L4</f>
        <v>54000</v>
      </c>
      <c r="N4" s="81"/>
    </row>
    <row r="5" spans="1:14" ht="19.5" customHeight="1">
      <c r="A5" s="41" t="s">
        <v>11</v>
      </c>
      <c r="B5" s="11" t="s">
        <v>12</v>
      </c>
      <c r="C5" s="11">
        <v>0</v>
      </c>
      <c r="D5" s="77"/>
      <c r="E5" s="77"/>
      <c r="F5" s="77"/>
      <c r="G5" s="11"/>
      <c r="H5" s="8">
        <v>16</v>
      </c>
      <c r="I5" s="11" t="s">
        <v>13</v>
      </c>
      <c r="J5" s="11">
        <v>1</v>
      </c>
      <c r="K5" s="77">
        <v>16100</v>
      </c>
      <c r="L5" s="77">
        <v>6440</v>
      </c>
      <c r="M5" s="77">
        <f aca="true" t="shared" si="0" ref="M5:M15">K5-L5</f>
        <v>9660</v>
      </c>
      <c r="N5" s="81"/>
    </row>
    <row r="6" spans="1:14" ht="18" customHeight="1">
      <c r="A6" s="41" t="s">
        <v>14</v>
      </c>
      <c r="B6" s="11" t="s">
        <v>15</v>
      </c>
      <c r="C6" s="11">
        <v>0</v>
      </c>
      <c r="D6" s="77"/>
      <c r="E6" s="77"/>
      <c r="F6" s="77"/>
      <c r="G6" s="11"/>
      <c r="H6" s="8">
        <v>17</v>
      </c>
      <c r="I6" s="11" t="s">
        <v>16</v>
      </c>
      <c r="J6" s="11">
        <v>3</v>
      </c>
      <c r="K6" s="77">
        <v>126000</v>
      </c>
      <c r="L6" s="77">
        <v>50400</v>
      </c>
      <c r="M6" s="77">
        <f t="shared" si="0"/>
        <v>75600</v>
      </c>
      <c r="N6" s="82"/>
    </row>
    <row r="7" spans="1:14" ht="21" customHeight="1">
      <c r="A7" s="41" t="s">
        <v>17</v>
      </c>
      <c r="B7" s="11" t="s">
        <v>18</v>
      </c>
      <c r="C7" s="11">
        <v>1</v>
      </c>
      <c r="D7" s="78">
        <v>23000</v>
      </c>
      <c r="E7" s="78">
        <v>9200</v>
      </c>
      <c r="F7" s="77">
        <f aca="true" t="shared" si="1" ref="F7:F17">D7-E7</f>
        <v>13800</v>
      </c>
      <c r="G7" s="11"/>
      <c r="H7" s="8">
        <v>18</v>
      </c>
      <c r="I7" s="11" t="s">
        <v>19</v>
      </c>
      <c r="J7" s="11">
        <v>2</v>
      </c>
      <c r="K7" s="78">
        <v>103000</v>
      </c>
      <c r="L7" s="78">
        <v>41200</v>
      </c>
      <c r="M7" s="77">
        <f t="shared" si="0"/>
        <v>61800</v>
      </c>
      <c r="N7" s="82"/>
    </row>
    <row r="8" spans="1:14" ht="19.5" customHeight="1">
      <c r="A8" s="41" t="s">
        <v>20</v>
      </c>
      <c r="B8" s="11" t="s">
        <v>21</v>
      </c>
      <c r="C8" s="11">
        <v>1</v>
      </c>
      <c r="D8" s="78">
        <v>45000</v>
      </c>
      <c r="E8" s="78">
        <v>18000</v>
      </c>
      <c r="F8" s="77">
        <f t="shared" si="1"/>
        <v>27000</v>
      </c>
      <c r="G8" s="11"/>
      <c r="H8" s="8">
        <v>19</v>
      </c>
      <c r="I8" s="11" t="s">
        <v>22</v>
      </c>
      <c r="J8" s="11">
        <v>3</v>
      </c>
      <c r="K8" s="78">
        <v>158600</v>
      </c>
      <c r="L8" s="78">
        <v>63440</v>
      </c>
      <c r="M8" s="77">
        <f t="shared" si="0"/>
        <v>95160</v>
      </c>
      <c r="N8" s="82"/>
    </row>
    <row r="9" spans="1:14" ht="23.25" customHeight="1">
      <c r="A9" s="41" t="s">
        <v>23</v>
      </c>
      <c r="B9" s="11" t="s">
        <v>24</v>
      </c>
      <c r="C9" s="11">
        <v>0</v>
      </c>
      <c r="D9" s="78"/>
      <c r="E9" s="78"/>
      <c r="F9" s="77"/>
      <c r="G9" s="11"/>
      <c r="H9" s="8">
        <v>20</v>
      </c>
      <c r="I9" s="11" t="s">
        <v>25</v>
      </c>
      <c r="J9" s="11">
        <v>11</v>
      </c>
      <c r="K9" s="77">
        <v>498737</v>
      </c>
      <c r="L9" s="77">
        <v>199495</v>
      </c>
      <c r="M9" s="77">
        <f t="shared" si="0"/>
        <v>299242</v>
      </c>
      <c r="N9" s="82"/>
    </row>
    <row r="10" spans="1:14" ht="30" customHeight="1">
      <c r="A10" s="41" t="s">
        <v>26</v>
      </c>
      <c r="B10" s="11" t="s">
        <v>27</v>
      </c>
      <c r="C10" s="11">
        <v>3</v>
      </c>
      <c r="D10" s="78">
        <f>122570-13800</f>
        <v>108770</v>
      </c>
      <c r="E10" s="78">
        <v>49028</v>
      </c>
      <c r="F10" s="77">
        <f t="shared" si="1"/>
        <v>59742</v>
      </c>
      <c r="G10" s="11"/>
      <c r="H10" s="8">
        <v>21</v>
      </c>
      <c r="I10" s="11" t="s">
        <v>28</v>
      </c>
      <c r="J10" s="11">
        <v>12</v>
      </c>
      <c r="K10" s="77">
        <v>474570</v>
      </c>
      <c r="L10" s="77">
        <v>189828</v>
      </c>
      <c r="M10" s="77">
        <f t="shared" si="0"/>
        <v>284742</v>
      </c>
      <c r="N10" s="83" t="s">
        <v>29</v>
      </c>
    </row>
    <row r="11" spans="1:14" ht="23.25" customHeight="1">
      <c r="A11" s="41" t="s">
        <v>30</v>
      </c>
      <c r="B11" s="11" t="s">
        <v>31</v>
      </c>
      <c r="C11" s="11">
        <v>0</v>
      </c>
      <c r="D11" s="78"/>
      <c r="E11" s="78"/>
      <c r="F11" s="77"/>
      <c r="G11" s="11"/>
      <c r="H11" s="8">
        <v>22</v>
      </c>
      <c r="I11" s="11" t="s">
        <v>32</v>
      </c>
      <c r="J11" s="11">
        <v>7</v>
      </c>
      <c r="K11" s="77">
        <v>384550</v>
      </c>
      <c r="L11" s="77">
        <v>153820</v>
      </c>
      <c r="M11" s="77">
        <f t="shared" si="0"/>
        <v>230730</v>
      </c>
      <c r="N11" s="15"/>
    </row>
    <row r="12" spans="1:14" ht="23.25" customHeight="1">
      <c r="A12" s="41" t="s">
        <v>33</v>
      </c>
      <c r="B12" s="11" t="s">
        <v>34</v>
      </c>
      <c r="C12" s="11">
        <v>0</v>
      </c>
      <c r="D12" s="77"/>
      <c r="E12" s="77"/>
      <c r="F12" s="77"/>
      <c r="G12" s="11"/>
      <c r="H12" s="8">
        <v>23</v>
      </c>
      <c r="I12" s="11" t="s">
        <v>35</v>
      </c>
      <c r="J12" s="11">
        <v>6</v>
      </c>
      <c r="K12" s="77">
        <v>364500</v>
      </c>
      <c r="L12" s="77">
        <v>145800</v>
      </c>
      <c r="M12" s="77">
        <f t="shared" si="0"/>
        <v>218700</v>
      </c>
      <c r="N12" s="84"/>
    </row>
    <row r="13" spans="1:14" ht="19.5" customHeight="1">
      <c r="A13" s="41">
        <v>10</v>
      </c>
      <c r="B13" s="11" t="s">
        <v>36</v>
      </c>
      <c r="C13" s="11">
        <v>0</v>
      </c>
      <c r="D13" s="77"/>
      <c r="E13" s="77"/>
      <c r="F13" s="77"/>
      <c r="G13" s="11"/>
      <c r="H13" s="8">
        <v>24</v>
      </c>
      <c r="I13" s="11" t="s">
        <v>37</v>
      </c>
      <c r="J13" s="11">
        <v>12</v>
      </c>
      <c r="K13" s="77">
        <v>449140</v>
      </c>
      <c r="L13" s="77">
        <v>179656</v>
      </c>
      <c r="M13" s="77">
        <f t="shared" si="0"/>
        <v>269484</v>
      </c>
      <c r="N13" s="15"/>
    </row>
    <row r="14" spans="1:14" ht="24" customHeight="1">
      <c r="A14" s="41">
        <v>11</v>
      </c>
      <c r="B14" s="11" t="s">
        <v>38</v>
      </c>
      <c r="C14" s="11">
        <v>3</v>
      </c>
      <c r="D14" s="77">
        <v>156800</v>
      </c>
      <c r="E14" s="77">
        <v>62720</v>
      </c>
      <c r="F14" s="77">
        <f t="shared" si="1"/>
        <v>94080</v>
      </c>
      <c r="G14" s="11"/>
      <c r="H14" s="8">
        <v>25</v>
      </c>
      <c r="I14" s="11" t="s">
        <v>39</v>
      </c>
      <c r="J14" s="11">
        <v>7</v>
      </c>
      <c r="K14" s="77">
        <v>257860</v>
      </c>
      <c r="L14" s="77">
        <v>103144</v>
      </c>
      <c r="M14" s="77">
        <f t="shared" si="0"/>
        <v>154716</v>
      </c>
      <c r="N14" s="82"/>
    </row>
    <row r="15" spans="1:14" ht="23.25" customHeight="1">
      <c r="A15" s="41">
        <v>12</v>
      </c>
      <c r="B15" s="11" t="s">
        <v>40</v>
      </c>
      <c r="C15" s="11">
        <v>3</v>
      </c>
      <c r="D15" s="77">
        <v>182200</v>
      </c>
      <c r="E15" s="77">
        <v>72880</v>
      </c>
      <c r="F15" s="77">
        <f t="shared" si="1"/>
        <v>109320</v>
      </c>
      <c r="G15" s="11"/>
      <c r="H15" s="8">
        <v>26</v>
      </c>
      <c r="I15" s="11" t="s">
        <v>41</v>
      </c>
      <c r="J15" s="11">
        <v>5</v>
      </c>
      <c r="K15" s="77">
        <v>273050</v>
      </c>
      <c r="L15" s="77">
        <v>109220</v>
      </c>
      <c r="M15" s="77">
        <f t="shared" si="0"/>
        <v>163830</v>
      </c>
      <c r="N15" s="82"/>
    </row>
    <row r="16" spans="1:14" ht="33.75" customHeight="1">
      <c r="A16" s="41">
        <v>13</v>
      </c>
      <c r="B16" s="11" t="s">
        <v>42</v>
      </c>
      <c r="C16" s="11">
        <v>2</v>
      </c>
      <c r="D16" s="77">
        <v>45770</v>
      </c>
      <c r="E16" s="77">
        <v>18308</v>
      </c>
      <c r="F16" s="77">
        <f>D16-E16-13800</f>
        <v>13662</v>
      </c>
      <c r="G16" s="11"/>
      <c r="H16" s="8"/>
      <c r="I16" s="11"/>
      <c r="J16" s="11"/>
      <c r="K16" s="77"/>
      <c r="L16" s="77"/>
      <c r="M16" s="77"/>
      <c r="N16" s="11" t="s">
        <v>43</v>
      </c>
    </row>
    <row r="17" spans="1:14" ht="36" customHeight="1">
      <c r="A17" s="41" t="s">
        <v>44</v>
      </c>
      <c r="B17" s="11" t="s">
        <v>45</v>
      </c>
      <c r="C17" s="11">
        <v>5</v>
      </c>
      <c r="D17" s="77">
        <v>164200</v>
      </c>
      <c r="E17" s="77">
        <v>65680</v>
      </c>
      <c r="F17" s="77">
        <f t="shared" si="1"/>
        <v>98520</v>
      </c>
      <c r="G17" s="11"/>
      <c r="H17" s="79" t="s">
        <v>46</v>
      </c>
      <c r="I17" s="85" t="s">
        <v>47</v>
      </c>
      <c r="J17" s="86">
        <f>SUM(C4:C17,J4:J16)</f>
        <v>91</v>
      </c>
      <c r="K17" s="87">
        <f>SUM(D4:D17,K4:K16)</f>
        <v>3966237</v>
      </c>
      <c r="L17" s="87">
        <f>SUM(E4:E17,L4:L16)</f>
        <v>1592015</v>
      </c>
      <c r="M17" s="87">
        <f>SUM(F4:F17,M4:M16)</f>
        <v>2360422</v>
      </c>
      <c r="N17" s="11"/>
    </row>
    <row r="18" spans="1:13" ht="24" customHeight="1">
      <c r="A18" s="76"/>
      <c r="B18" s="76" t="s">
        <v>48</v>
      </c>
      <c r="C18" s="76"/>
      <c r="D18" s="76" t="s">
        <v>49</v>
      </c>
      <c r="F18" s="76" t="s">
        <v>50</v>
      </c>
      <c r="G18" s="76"/>
      <c r="H18" s="80" t="s">
        <v>51</v>
      </c>
      <c r="I18" s="80"/>
      <c r="J18" s="76"/>
      <c r="K18" s="76" t="s">
        <v>52</v>
      </c>
      <c r="L18" s="76" t="s">
        <v>53</v>
      </c>
      <c r="M18" s="76" t="s">
        <v>54</v>
      </c>
    </row>
  </sheetData>
  <sheetProtection/>
  <mergeCells count="4">
    <mergeCell ref="A1:N1"/>
    <mergeCell ref="A2:C2"/>
    <mergeCell ref="H18:I18"/>
    <mergeCell ref="G3:G17"/>
  </mergeCells>
  <printOptions horizontalCentered="1" verticalCentered="1"/>
  <pageMargins left="0.35" right="0.35" top="0.7900000000000001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1">
      <selection activeCell="D100" sqref="D100"/>
    </sheetView>
  </sheetViews>
  <sheetFormatPr defaultColWidth="9.00390625" defaultRowHeight="14.25"/>
  <cols>
    <col min="1" max="1" width="9.00390625" style="68" customWidth="1"/>
    <col min="2" max="2" width="3.125" style="68" customWidth="1"/>
    <col min="3" max="3" width="7.375" style="69" customWidth="1"/>
    <col min="4" max="4" width="11.875" style="69" customWidth="1"/>
    <col min="5" max="5" width="12.125" style="69" customWidth="1"/>
    <col min="6" max="6" width="6.125" style="69" customWidth="1"/>
    <col min="7" max="7" width="7.375" style="69" customWidth="1"/>
    <col min="8" max="8" width="8.00390625" style="69" customWidth="1"/>
    <col min="9" max="9" width="8.625" style="69" customWidth="1"/>
    <col min="10" max="10" width="7.875" style="69" customWidth="1"/>
    <col min="11" max="11" width="8.25390625" style="69" customWidth="1"/>
    <col min="12" max="12" width="11.00390625" style="69" customWidth="1"/>
    <col min="13" max="16384" width="9.00390625" style="68" customWidth="1"/>
  </cols>
  <sheetData>
    <row r="1" spans="1:12" ht="22.5" customHeight="1">
      <c r="A1" s="70" t="s">
        <v>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5" ht="13.5" customHeight="1">
      <c r="A2" s="55"/>
      <c r="B2" s="55"/>
      <c r="C2" s="55"/>
      <c r="D2" s="55"/>
      <c r="E2" s="55"/>
    </row>
    <row r="3" spans="1:12" ht="24" customHeight="1">
      <c r="A3" s="71" t="s">
        <v>2</v>
      </c>
      <c r="B3" s="71" t="s">
        <v>1</v>
      </c>
      <c r="C3" s="24" t="s">
        <v>56</v>
      </c>
      <c r="D3" s="24" t="s">
        <v>57</v>
      </c>
      <c r="E3" s="24" t="s">
        <v>58</v>
      </c>
      <c r="F3" s="24" t="s">
        <v>59</v>
      </c>
      <c r="G3" s="24" t="s">
        <v>60</v>
      </c>
      <c r="H3" s="24" t="s">
        <v>61</v>
      </c>
      <c r="I3" s="24" t="s">
        <v>62</v>
      </c>
      <c r="J3" s="24" t="s">
        <v>63</v>
      </c>
      <c r="K3" s="24" t="s">
        <v>64</v>
      </c>
      <c r="L3" s="24" t="s">
        <v>7</v>
      </c>
    </row>
    <row r="4" spans="1:12" ht="32.25" customHeight="1">
      <c r="A4" s="72"/>
      <c r="B4" s="72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21" customHeight="1">
      <c r="A5" s="11" t="s">
        <v>65</v>
      </c>
      <c r="B5" s="11">
        <f>B4+1</f>
        <v>1</v>
      </c>
      <c r="C5" s="50" t="s">
        <v>66</v>
      </c>
      <c r="D5" s="38" t="s">
        <v>67</v>
      </c>
      <c r="E5" s="38" t="s">
        <v>68</v>
      </c>
      <c r="F5" s="38" t="s">
        <v>69</v>
      </c>
      <c r="G5" s="38">
        <v>45000</v>
      </c>
      <c r="H5" s="38">
        <v>45000</v>
      </c>
      <c r="I5" s="38">
        <f>ROUND(H5*0.4,0)</f>
        <v>18000</v>
      </c>
      <c r="J5" s="38" t="s">
        <v>70</v>
      </c>
      <c r="K5" s="38">
        <f>H5-I5</f>
        <v>27000</v>
      </c>
      <c r="L5" s="38"/>
    </row>
    <row r="6" spans="1:12" ht="21" customHeight="1">
      <c r="A6" s="11" t="s">
        <v>65</v>
      </c>
      <c r="B6" s="11">
        <v>2</v>
      </c>
      <c r="C6" s="38" t="s">
        <v>71</v>
      </c>
      <c r="D6" s="38" t="s">
        <v>72</v>
      </c>
      <c r="E6" s="38" t="s">
        <v>73</v>
      </c>
      <c r="F6" s="38" t="s">
        <v>74</v>
      </c>
      <c r="G6" s="38">
        <v>80000</v>
      </c>
      <c r="H6" s="38">
        <v>80000</v>
      </c>
      <c r="I6" s="38">
        <f aca="true" t="shared" si="0" ref="I6:I70">ROUND(H6*0.4,0)</f>
        <v>32000</v>
      </c>
      <c r="J6" s="38" t="s">
        <v>70</v>
      </c>
      <c r="K6" s="38">
        <f aca="true" t="shared" si="1" ref="K6:K69">H6-I6</f>
        <v>48000</v>
      </c>
      <c r="L6" s="38"/>
    </row>
    <row r="7" spans="1:12" ht="21" customHeight="1">
      <c r="A7" s="11" t="s">
        <v>65</v>
      </c>
      <c r="B7" s="11">
        <f>B6+1</f>
        <v>3</v>
      </c>
      <c r="C7" s="38" t="s">
        <v>75</v>
      </c>
      <c r="D7" s="38" t="s">
        <v>76</v>
      </c>
      <c r="E7" s="38" t="s">
        <v>77</v>
      </c>
      <c r="F7" s="38" t="s">
        <v>69</v>
      </c>
      <c r="G7" s="38">
        <v>45000</v>
      </c>
      <c r="H7" s="38">
        <v>45000</v>
      </c>
      <c r="I7" s="38">
        <f t="shared" si="0"/>
        <v>18000</v>
      </c>
      <c r="J7" s="38" t="s">
        <v>70</v>
      </c>
      <c r="K7" s="38">
        <f t="shared" si="1"/>
        <v>27000</v>
      </c>
      <c r="L7" s="38"/>
    </row>
    <row r="8" spans="1:12" ht="21" customHeight="1">
      <c r="A8" s="11" t="s">
        <v>65</v>
      </c>
      <c r="B8" s="11">
        <f>B7+1</f>
        <v>4</v>
      </c>
      <c r="C8" s="38" t="s">
        <v>78</v>
      </c>
      <c r="D8" s="38" t="s">
        <v>79</v>
      </c>
      <c r="E8" s="38" t="s">
        <v>80</v>
      </c>
      <c r="F8" s="38" t="s">
        <v>74</v>
      </c>
      <c r="G8" s="38">
        <v>80000</v>
      </c>
      <c r="H8" s="38">
        <v>80000</v>
      </c>
      <c r="I8" s="38">
        <f t="shared" si="0"/>
        <v>32000</v>
      </c>
      <c r="J8" s="38" t="s">
        <v>70</v>
      </c>
      <c r="K8" s="38">
        <f t="shared" si="1"/>
        <v>48000</v>
      </c>
      <c r="L8" s="38"/>
    </row>
    <row r="9" spans="1:12" ht="21" customHeight="1">
      <c r="A9" s="11" t="s">
        <v>65</v>
      </c>
      <c r="B9" s="11">
        <f>B8+1</f>
        <v>5</v>
      </c>
      <c r="C9" s="38" t="s">
        <v>81</v>
      </c>
      <c r="D9" s="38" t="s">
        <v>82</v>
      </c>
      <c r="E9" s="38" t="s">
        <v>83</v>
      </c>
      <c r="F9" s="38" t="s">
        <v>69</v>
      </c>
      <c r="G9" s="38">
        <v>45000</v>
      </c>
      <c r="H9" s="38">
        <v>45000</v>
      </c>
      <c r="I9" s="38">
        <f t="shared" si="0"/>
        <v>18000</v>
      </c>
      <c r="J9" s="38" t="s">
        <v>70</v>
      </c>
      <c r="K9" s="38">
        <f t="shared" si="1"/>
        <v>27000</v>
      </c>
      <c r="L9" s="38"/>
    </row>
    <row r="10" spans="1:12" ht="33.75" customHeight="1">
      <c r="A10" s="11" t="s">
        <v>65</v>
      </c>
      <c r="B10" s="11">
        <f>B9+1</f>
        <v>6</v>
      </c>
      <c r="C10" s="38" t="s">
        <v>84</v>
      </c>
      <c r="D10" s="38" t="s">
        <v>85</v>
      </c>
      <c r="E10" s="38" t="s">
        <v>86</v>
      </c>
      <c r="F10" s="38" t="s">
        <v>87</v>
      </c>
      <c r="G10" s="38" t="s">
        <v>88</v>
      </c>
      <c r="H10" s="38">
        <v>69500</v>
      </c>
      <c r="I10" s="38">
        <f t="shared" si="0"/>
        <v>27800</v>
      </c>
      <c r="J10" s="38" t="s">
        <v>70</v>
      </c>
      <c r="K10" s="38">
        <f t="shared" si="1"/>
        <v>41700</v>
      </c>
      <c r="L10" s="38"/>
    </row>
    <row r="11" spans="1:12" ht="21" customHeight="1">
      <c r="A11" s="11" t="s">
        <v>89</v>
      </c>
      <c r="B11" s="11">
        <v>1</v>
      </c>
      <c r="C11" s="38" t="s">
        <v>90</v>
      </c>
      <c r="D11" s="38" t="s">
        <v>91</v>
      </c>
      <c r="E11" s="38" t="s">
        <v>92</v>
      </c>
      <c r="F11" s="38" t="s">
        <v>93</v>
      </c>
      <c r="G11" s="38">
        <v>23000</v>
      </c>
      <c r="H11" s="38">
        <v>23000</v>
      </c>
      <c r="I11" s="38">
        <f t="shared" si="0"/>
        <v>9200</v>
      </c>
      <c r="J11" s="38" t="s">
        <v>94</v>
      </c>
      <c r="K11" s="38">
        <v>0</v>
      </c>
      <c r="L11" s="38" t="s">
        <v>95</v>
      </c>
    </row>
    <row r="12" spans="1:12" ht="21" customHeight="1">
      <c r="A12" s="11" t="s">
        <v>89</v>
      </c>
      <c r="B12" s="11">
        <f>B11+1</f>
        <v>2</v>
      </c>
      <c r="C12" s="38" t="s">
        <v>96</v>
      </c>
      <c r="D12" s="38" t="s">
        <v>97</v>
      </c>
      <c r="E12" s="38" t="s">
        <v>98</v>
      </c>
      <c r="F12" s="38" t="s">
        <v>93</v>
      </c>
      <c r="G12" s="38">
        <v>23000</v>
      </c>
      <c r="H12" s="38">
        <v>22770</v>
      </c>
      <c r="I12" s="38">
        <f t="shared" si="0"/>
        <v>9108</v>
      </c>
      <c r="J12" s="38" t="s">
        <v>70</v>
      </c>
      <c r="K12" s="38">
        <f t="shared" si="1"/>
        <v>13662</v>
      </c>
      <c r="L12" s="38"/>
    </row>
    <row r="13" spans="1:12" ht="21" customHeight="1">
      <c r="A13" s="11" t="s">
        <v>99</v>
      </c>
      <c r="B13" s="11">
        <v>1</v>
      </c>
      <c r="C13" s="38" t="s">
        <v>100</v>
      </c>
      <c r="D13" s="38" t="s">
        <v>101</v>
      </c>
      <c r="E13" s="38" t="s">
        <v>102</v>
      </c>
      <c r="F13" s="73" t="s">
        <v>103</v>
      </c>
      <c r="G13" s="38">
        <v>35000</v>
      </c>
      <c r="H13" s="38">
        <v>35000</v>
      </c>
      <c r="I13" s="38">
        <f t="shared" si="0"/>
        <v>14000</v>
      </c>
      <c r="J13" s="38" t="s">
        <v>70</v>
      </c>
      <c r="K13" s="38">
        <f t="shared" si="1"/>
        <v>21000</v>
      </c>
      <c r="L13" s="38"/>
    </row>
    <row r="14" spans="1:12" ht="21" customHeight="1">
      <c r="A14" s="11" t="s">
        <v>99</v>
      </c>
      <c r="B14" s="11">
        <v>2</v>
      </c>
      <c r="C14" s="38" t="s">
        <v>104</v>
      </c>
      <c r="D14" s="38" t="s">
        <v>105</v>
      </c>
      <c r="E14" s="38" t="s">
        <v>106</v>
      </c>
      <c r="F14" s="74" t="s">
        <v>107</v>
      </c>
      <c r="G14" s="38">
        <v>31500</v>
      </c>
      <c r="H14" s="38">
        <v>31500</v>
      </c>
      <c r="I14" s="38">
        <f t="shared" si="0"/>
        <v>12600</v>
      </c>
      <c r="J14" s="38" t="s">
        <v>70</v>
      </c>
      <c r="K14" s="38">
        <f t="shared" si="1"/>
        <v>18900</v>
      </c>
      <c r="L14" s="38" t="s">
        <v>108</v>
      </c>
    </row>
    <row r="15" spans="1:12" ht="21" customHeight="1">
      <c r="A15" s="11" t="s">
        <v>99</v>
      </c>
      <c r="B15" s="11">
        <v>3</v>
      </c>
      <c r="C15" s="38" t="s">
        <v>109</v>
      </c>
      <c r="D15" s="38" t="s">
        <v>110</v>
      </c>
      <c r="E15" s="38" t="s">
        <v>111</v>
      </c>
      <c r="F15" s="73" t="s">
        <v>69</v>
      </c>
      <c r="G15" s="38">
        <v>45000</v>
      </c>
      <c r="H15" s="38">
        <v>43200</v>
      </c>
      <c r="I15" s="38">
        <f t="shared" si="0"/>
        <v>17280</v>
      </c>
      <c r="J15" s="38" t="s">
        <v>70</v>
      </c>
      <c r="K15" s="38">
        <f t="shared" si="1"/>
        <v>25920</v>
      </c>
      <c r="L15" s="38"/>
    </row>
    <row r="16" spans="1:12" ht="21" customHeight="1">
      <c r="A16" s="11" t="s">
        <v>99</v>
      </c>
      <c r="B16" s="11">
        <v>4</v>
      </c>
      <c r="C16" s="38" t="s">
        <v>112</v>
      </c>
      <c r="D16" s="38" t="s">
        <v>113</v>
      </c>
      <c r="E16" s="38" t="s">
        <v>114</v>
      </c>
      <c r="F16" s="73" t="s">
        <v>93</v>
      </c>
      <c r="G16" s="38">
        <v>23000</v>
      </c>
      <c r="H16" s="38">
        <v>23000</v>
      </c>
      <c r="I16" s="38">
        <f t="shared" si="0"/>
        <v>9200</v>
      </c>
      <c r="J16" s="38" t="s">
        <v>70</v>
      </c>
      <c r="K16" s="38">
        <f t="shared" si="1"/>
        <v>13800</v>
      </c>
      <c r="L16" s="38"/>
    </row>
    <row r="17" spans="1:12" ht="21" customHeight="1">
      <c r="A17" s="11" t="s">
        <v>99</v>
      </c>
      <c r="B17" s="11">
        <v>5</v>
      </c>
      <c r="C17" s="38" t="s">
        <v>115</v>
      </c>
      <c r="D17" s="38" t="s">
        <v>116</v>
      </c>
      <c r="E17" s="38" t="s">
        <v>106</v>
      </c>
      <c r="F17" s="74" t="s">
        <v>107</v>
      </c>
      <c r="G17" s="38">
        <v>31500</v>
      </c>
      <c r="H17" s="38">
        <v>31500</v>
      </c>
      <c r="I17" s="38">
        <f t="shared" si="0"/>
        <v>12600</v>
      </c>
      <c r="J17" s="38" t="s">
        <v>70</v>
      </c>
      <c r="K17" s="38">
        <f t="shared" si="1"/>
        <v>18900</v>
      </c>
      <c r="L17" s="38" t="s">
        <v>108</v>
      </c>
    </row>
    <row r="18" spans="1:12" ht="21" customHeight="1">
      <c r="A18" s="11" t="s">
        <v>117</v>
      </c>
      <c r="B18" s="11">
        <v>1</v>
      </c>
      <c r="C18" s="38" t="s">
        <v>118</v>
      </c>
      <c r="D18" s="38" t="s">
        <v>119</v>
      </c>
      <c r="E18" s="38" t="s">
        <v>120</v>
      </c>
      <c r="F18" s="38" t="s">
        <v>121</v>
      </c>
      <c r="G18" s="38">
        <v>16100</v>
      </c>
      <c r="H18" s="38">
        <v>16100</v>
      </c>
      <c r="I18" s="38">
        <f t="shared" si="0"/>
        <v>6440</v>
      </c>
      <c r="J18" s="38" t="s">
        <v>70</v>
      </c>
      <c r="K18" s="38">
        <f t="shared" si="1"/>
        <v>9660</v>
      </c>
      <c r="L18" s="38" t="s">
        <v>122</v>
      </c>
    </row>
    <row r="19" spans="1:12" ht="21" customHeight="1">
      <c r="A19" s="11" t="s">
        <v>123</v>
      </c>
      <c r="B19" s="11">
        <v>1</v>
      </c>
      <c r="C19" s="38" t="s">
        <v>124</v>
      </c>
      <c r="D19" s="38" t="s">
        <v>125</v>
      </c>
      <c r="E19" s="38" t="s">
        <v>126</v>
      </c>
      <c r="F19" s="38" t="s">
        <v>93</v>
      </c>
      <c r="G19" s="38">
        <v>23000</v>
      </c>
      <c r="H19" s="38">
        <v>23000</v>
      </c>
      <c r="I19" s="38">
        <f t="shared" si="0"/>
        <v>9200</v>
      </c>
      <c r="J19" s="38" t="s">
        <v>70</v>
      </c>
      <c r="K19" s="38">
        <f t="shared" si="1"/>
        <v>13800</v>
      </c>
      <c r="L19" s="38"/>
    </row>
    <row r="20" spans="1:12" ht="21" customHeight="1">
      <c r="A20" s="11" t="s">
        <v>127</v>
      </c>
      <c r="B20" s="11">
        <v>1</v>
      </c>
      <c r="C20" s="38" t="s">
        <v>128</v>
      </c>
      <c r="D20" s="38" t="s">
        <v>129</v>
      </c>
      <c r="E20" s="38" t="s">
        <v>130</v>
      </c>
      <c r="F20" s="38" t="s">
        <v>103</v>
      </c>
      <c r="G20" s="38">
        <v>35000</v>
      </c>
      <c r="H20" s="38">
        <v>33600</v>
      </c>
      <c r="I20" s="38">
        <f t="shared" si="0"/>
        <v>13440</v>
      </c>
      <c r="J20" s="38" t="s">
        <v>70</v>
      </c>
      <c r="K20" s="38">
        <f t="shared" si="1"/>
        <v>20160</v>
      </c>
      <c r="L20" s="38"/>
    </row>
    <row r="21" spans="1:12" ht="21" customHeight="1">
      <c r="A21" s="11" t="s">
        <v>127</v>
      </c>
      <c r="B21" s="11">
        <v>2</v>
      </c>
      <c r="C21" s="38" t="s">
        <v>131</v>
      </c>
      <c r="D21" s="38" t="s">
        <v>132</v>
      </c>
      <c r="E21" s="38" t="s">
        <v>133</v>
      </c>
      <c r="F21" s="38" t="s">
        <v>74</v>
      </c>
      <c r="G21" s="38">
        <v>80000</v>
      </c>
      <c r="H21" s="38">
        <v>80000</v>
      </c>
      <c r="I21" s="38">
        <f t="shared" si="0"/>
        <v>32000</v>
      </c>
      <c r="J21" s="38" t="s">
        <v>70</v>
      </c>
      <c r="K21" s="38">
        <f t="shared" si="1"/>
        <v>48000</v>
      </c>
      <c r="L21" s="38" t="s">
        <v>134</v>
      </c>
    </row>
    <row r="22" spans="1:12" ht="21" customHeight="1">
      <c r="A22" s="11" t="s">
        <v>127</v>
      </c>
      <c r="B22" s="11">
        <v>3</v>
      </c>
      <c r="C22" s="38" t="s">
        <v>135</v>
      </c>
      <c r="D22" s="38" t="s">
        <v>136</v>
      </c>
      <c r="E22" s="38" t="s">
        <v>137</v>
      </c>
      <c r="F22" s="38" t="s">
        <v>69</v>
      </c>
      <c r="G22" s="38">
        <v>45000</v>
      </c>
      <c r="H22" s="38">
        <v>43200</v>
      </c>
      <c r="I22" s="38">
        <f t="shared" si="0"/>
        <v>17280</v>
      </c>
      <c r="J22" s="38" t="s">
        <v>70</v>
      </c>
      <c r="K22" s="38">
        <f t="shared" si="1"/>
        <v>25920</v>
      </c>
      <c r="L22" s="38"/>
    </row>
    <row r="23" spans="1:12" ht="21" customHeight="1">
      <c r="A23" s="11" t="s">
        <v>138</v>
      </c>
      <c r="B23" s="11">
        <v>1</v>
      </c>
      <c r="C23" s="38" t="s">
        <v>139</v>
      </c>
      <c r="D23" s="38" t="s">
        <v>140</v>
      </c>
      <c r="E23" s="38" t="s">
        <v>141</v>
      </c>
      <c r="F23" s="38" t="s">
        <v>74</v>
      </c>
      <c r="G23" s="38">
        <v>80000</v>
      </c>
      <c r="H23" s="38">
        <v>80000</v>
      </c>
      <c r="I23" s="38">
        <f t="shared" si="0"/>
        <v>32000</v>
      </c>
      <c r="J23" s="38" t="s">
        <v>70</v>
      </c>
      <c r="K23" s="38">
        <f t="shared" si="1"/>
        <v>48000</v>
      </c>
      <c r="L23" s="38"/>
    </row>
    <row r="24" spans="1:12" ht="21" customHeight="1">
      <c r="A24" s="11" t="s">
        <v>138</v>
      </c>
      <c r="B24" s="11">
        <f>B23+1</f>
        <v>2</v>
      </c>
      <c r="C24" s="38" t="s">
        <v>142</v>
      </c>
      <c r="D24" s="38" t="s">
        <v>143</v>
      </c>
      <c r="E24" s="38" t="s">
        <v>144</v>
      </c>
      <c r="F24" s="38" t="s">
        <v>93</v>
      </c>
      <c r="G24" s="38">
        <v>23000</v>
      </c>
      <c r="H24" s="38">
        <v>23000</v>
      </c>
      <c r="I24" s="38">
        <f t="shared" si="0"/>
        <v>9200</v>
      </c>
      <c r="J24" s="38" t="s">
        <v>70</v>
      </c>
      <c r="K24" s="38">
        <f t="shared" si="1"/>
        <v>13800</v>
      </c>
      <c r="L24" s="38" t="s">
        <v>145</v>
      </c>
    </row>
    <row r="25" spans="1:12" ht="21" customHeight="1">
      <c r="A25" s="11" t="s">
        <v>146</v>
      </c>
      <c r="B25" s="11">
        <v>1</v>
      </c>
      <c r="C25" s="38" t="s">
        <v>147</v>
      </c>
      <c r="D25" s="38" t="s">
        <v>148</v>
      </c>
      <c r="E25" s="38" t="s">
        <v>149</v>
      </c>
      <c r="F25" s="38" t="s">
        <v>74</v>
      </c>
      <c r="G25" s="38">
        <v>80000</v>
      </c>
      <c r="H25" s="38">
        <v>79200</v>
      </c>
      <c r="I25" s="38">
        <f t="shared" si="0"/>
        <v>31680</v>
      </c>
      <c r="J25" s="38" t="s">
        <v>70</v>
      </c>
      <c r="K25" s="38">
        <f t="shared" si="1"/>
        <v>47520</v>
      </c>
      <c r="L25" s="38"/>
    </row>
    <row r="26" spans="1:12" ht="21" customHeight="1">
      <c r="A26" s="11" t="s">
        <v>146</v>
      </c>
      <c r="B26" s="11">
        <f>B25+1</f>
        <v>2</v>
      </c>
      <c r="C26" s="38" t="s">
        <v>150</v>
      </c>
      <c r="D26" s="38" t="s">
        <v>151</v>
      </c>
      <c r="E26" s="38" t="s">
        <v>152</v>
      </c>
      <c r="F26" s="38" t="s">
        <v>74</v>
      </c>
      <c r="G26" s="38">
        <v>80000</v>
      </c>
      <c r="H26" s="38">
        <v>80000</v>
      </c>
      <c r="I26" s="38">
        <f t="shared" si="0"/>
        <v>32000</v>
      </c>
      <c r="J26" s="38" t="s">
        <v>70</v>
      </c>
      <c r="K26" s="38">
        <f t="shared" si="1"/>
        <v>48000</v>
      </c>
      <c r="L26" s="38"/>
    </row>
    <row r="27" spans="1:12" ht="21.75" customHeight="1">
      <c r="A27" s="11" t="s">
        <v>146</v>
      </c>
      <c r="B27" s="11">
        <f>B26+1</f>
        <v>3</v>
      </c>
      <c r="C27" s="38" t="s">
        <v>153</v>
      </c>
      <c r="D27" s="38" t="s">
        <v>154</v>
      </c>
      <c r="E27" s="38" t="s">
        <v>155</v>
      </c>
      <c r="F27" s="38" t="s">
        <v>93</v>
      </c>
      <c r="G27" s="38">
        <v>23000</v>
      </c>
      <c r="H27" s="38">
        <v>23000</v>
      </c>
      <c r="I27" s="38">
        <f t="shared" si="0"/>
        <v>9200</v>
      </c>
      <c r="J27" s="38" t="s">
        <v>70</v>
      </c>
      <c r="K27" s="38">
        <f t="shared" si="1"/>
        <v>13800</v>
      </c>
      <c r="L27" s="38"/>
    </row>
    <row r="28" spans="1:12" ht="21" customHeight="1">
      <c r="A28" s="11" t="s">
        <v>156</v>
      </c>
      <c r="B28" s="11">
        <v>1</v>
      </c>
      <c r="C28" s="38" t="s">
        <v>157</v>
      </c>
      <c r="D28" s="38" t="s">
        <v>158</v>
      </c>
      <c r="E28" s="38" t="s">
        <v>159</v>
      </c>
      <c r="F28" s="38" t="s">
        <v>69</v>
      </c>
      <c r="G28" s="38">
        <v>45000</v>
      </c>
      <c r="H28" s="38">
        <v>45000</v>
      </c>
      <c r="I28" s="38">
        <f t="shared" si="0"/>
        <v>18000</v>
      </c>
      <c r="J28" s="38" t="s">
        <v>70</v>
      </c>
      <c r="K28" s="38">
        <f t="shared" si="1"/>
        <v>27000</v>
      </c>
      <c r="L28" s="38"/>
    </row>
    <row r="29" spans="1:12" ht="21" customHeight="1">
      <c r="A29" s="11" t="s">
        <v>156</v>
      </c>
      <c r="B29" s="11">
        <f aca="true" t="shared" si="2" ref="B29:B39">B28+1</f>
        <v>2</v>
      </c>
      <c r="C29" s="38" t="s">
        <v>160</v>
      </c>
      <c r="D29" s="38" t="s">
        <v>161</v>
      </c>
      <c r="E29" s="38" t="s">
        <v>162</v>
      </c>
      <c r="F29" s="38" t="s">
        <v>69</v>
      </c>
      <c r="G29" s="38">
        <v>45000</v>
      </c>
      <c r="H29" s="38">
        <v>45000</v>
      </c>
      <c r="I29" s="38">
        <f t="shared" si="0"/>
        <v>18000</v>
      </c>
      <c r="J29" s="38" t="s">
        <v>70</v>
      </c>
      <c r="K29" s="38">
        <f t="shared" si="1"/>
        <v>27000</v>
      </c>
      <c r="L29" s="38"/>
    </row>
    <row r="30" spans="1:12" ht="21" customHeight="1">
      <c r="A30" s="11" t="s">
        <v>156</v>
      </c>
      <c r="B30" s="11">
        <f t="shared" si="2"/>
        <v>3</v>
      </c>
      <c r="C30" s="38" t="s">
        <v>163</v>
      </c>
      <c r="D30" s="38" t="s">
        <v>164</v>
      </c>
      <c r="E30" s="38" t="s">
        <v>165</v>
      </c>
      <c r="F30" s="38" t="s">
        <v>69</v>
      </c>
      <c r="G30" s="38">
        <v>45000</v>
      </c>
      <c r="H30" s="38">
        <v>44550</v>
      </c>
      <c r="I30" s="38">
        <f t="shared" si="0"/>
        <v>17820</v>
      </c>
      <c r="J30" s="38" t="s">
        <v>70</v>
      </c>
      <c r="K30" s="38">
        <f t="shared" si="1"/>
        <v>26730</v>
      </c>
      <c r="L30" s="38"/>
    </row>
    <row r="31" spans="1:12" ht="21" customHeight="1">
      <c r="A31" s="11" t="s">
        <v>156</v>
      </c>
      <c r="B31" s="11">
        <f t="shared" si="2"/>
        <v>4</v>
      </c>
      <c r="C31" s="38" t="s">
        <v>166</v>
      </c>
      <c r="D31" s="38" t="s">
        <v>167</v>
      </c>
      <c r="E31" s="38" t="s">
        <v>168</v>
      </c>
      <c r="F31" s="38" t="s">
        <v>103</v>
      </c>
      <c r="G31" s="38">
        <v>35000</v>
      </c>
      <c r="H31" s="38">
        <v>35000</v>
      </c>
      <c r="I31" s="38">
        <f t="shared" si="0"/>
        <v>14000</v>
      </c>
      <c r="J31" s="38" t="s">
        <v>70</v>
      </c>
      <c r="K31" s="38">
        <f t="shared" si="1"/>
        <v>21000</v>
      </c>
      <c r="L31" s="38"/>
    </row>
    <row r="32" spans="1:12" ht="21" customHeight="1">
      <c r="A32" s="11" t="s">
        <v>156</v>
      </c>
      <c r="B32" s="11">
        <f t="shared" si="2"/>
        <v>5</v>
      </c>
      <c r="C32" s="38" t="s">
        <v>169</v>
      </c>
      <c r="D32" s="38" t="s">
        <v>170</v>
      </c>
      <c r="E32" s="38" t="s">
        <v>171</v>
      </c>
      <c r="F32" s="38" t="s">
        <v>69</v>
      </c>
      <c r="G32" s="38">
        <v>45000</v>
      </c>
      <c r="H32" s="38">
        <v>45000</v>
      </c>
      <c r="I32" s="38">
        <v>18000</v>
      </c>
      <c r="J32" s="38" t="s">
        <v>70</v>
      </c>
      <c r="K32" s="38">
        <v>27000</v>
      </c>
      <c r="L32" s="38"/>
    </row>
    <row r="33" spans="1:12" ht="21" customHeight="1">
      <c r="A33" s="11" t="s">
        <v>156</v>
      </c>
      <c r="B33" s="11">
        <f t="shared" si="2"/>
        <v>6</v>
      </c>
      <c r="C33" s="38" t="s">
        <v>172</v>
      </c>
      <c r="D33" s="38" t="s">
        <v>173</v>
      </c>
      <c r="E33" s="38" t="s">
        <v>174</v>
      </c>
      <c r="F33" s="38" t="s">
        <v>107</v>
      </c>
      <c r="G33" s="38">
        <v>31500</v>
      </c>
      <c r="H33" s="38">
        <v>31500</v>
      </c>
      <c r="I33" s="38">
        <f t="shared" si="0"/>
        <v>12600</v>
      </c>
      <c r="J33" s="38" t="s">
        <v>70</v>
      </c>
      <c r="K33" s="38">
        <f t="shared" si="1"/>
        <v>18900</v>
      </c>
      <c r="L33" s="38" t="s">
        <v>108</v>
      </c>
    </row>
    <row r="34" spans="1:12" ht="21" customHeight="1">
      <c r="A34" s="11" t="s">
        <v>156</v>
      </c>
      <c r="B34" s="11">
        <f t="shared" si="2"/>
        <v>7</v>
      </c>
      <c r="C34" s="38" t="s">
        <v>175</v>
      </c>
      <c r="D34" s="38" t="s">
        <v>176</v>
      </c>
      <c r="E34" s="38" t="s">
        <v>177</v>
      </c>
      <c r="F34" s="38" t="s">
        <v>69</v>
      </c>
      <c r="G34" s="38">
        <v>45000</v>
      </c>
      <c r="H34" s="38">
        <v>45000</v>
      </c>
      <c r="I34" s="38">
        <v>18000</v>
      </c>
      <c r="J34" s="38" t="s">
        <v>70</v>
      </c>
      <c r="K34" s="38">
        <f t="shared" si="1"/>
        <v>27000</v>
      </c>
      <c r="L34" s="38"/>
    </row>
    <row r="35" spans="1:12" ht="21" customHeight="1">
      <c r="A35" s="11" t="s">
        <v>156</v>
      </c>
      <c r="B35" s="11">
        <f t="shared" si="2"/>
        <v>8</v>
      </c>
      <c r="C35" s="38" t="s">
        <v>178</v>
      </c>
      <c r="D35" s="38" t="s">
        <v>179</v>
      </c>
      <c r="E35" s="38" t="s">
        <v>168</v>
      </c>
      <c r="F35" s="38" t="s">
        <v>69</v>
      </c>
      <c r="G35" s="38">
        <v>45000</v>
      </c>
      <c r="H35" s="38">
        <v>45000</v>
      </c>
      <c r="I35" s="38">
        <f t="shared" si="0"/>
        <v>18000</v>
      </c>
      <c r="J35" s="38" t="s">
        <v>70</v>
      </c>
      <c r="K35" s="38">
        <f t="shared" si="1"/>
        <v>27000</v>
      </c>
      <c r="L35" s="38"/>
    </row>
    <row r="36" spans="1:12" ht="21" customHeight="1">
      <c r="A36" s="11" t="s">
        <v>156</v>
      </c>
      <c r="B36" s="11">
        <f t="shared" si="2"/>
        <v>9</v>
      </c>
      <c r="C36" s="38" t="s">
        <v>180</v>
      </c>
      <c r="D36" s="38" t="s">
        <v>181</v>
      </c>
      <c r="E36" s="38" t="s">
        <v>182</v>
      </c>
      <c r="F36" s="38" t="s">
        <v>69</v>
      </c>
      <c r="G36" s="38">
        <v>45000</v>
      </c>
      <c r="H36" s="38">
        <v>44550</v>
      </c>
      <c r="I36" s="38">
        <f t="shared" si="0"/>
        <v>17820</v>
      </c>
      <c r="J36" s="38" t="s">
        <v>70</v>
      </c>
      <c r="K36" s="38">
        <f t="shared" si="1"/>
        <v>26730</v>
      </c>
      <c r="L36" s="38"/>
    </row>
    <row r="37" spans="1:12" ht="21" customHeight="1">
      <c r="A37" s="11" t="s">
        <v>156</v>
      </c>
      <c r="B37" s="11">
        <f t="shared" si="2"/>
        <v>10</v>
      </c>
      <c r="C37" s="38" t="s">
        <v>183</v>
      </c>
      <c r="D37" s="38" t="s">
        <v>184</v>
      </c>
      <c r="E37" s="38" t="s">
        <v>168</v>
      </c>
      <c r="F37" s="38" t="s">
        <v>93</v>
      </c>
      <c r="G37" s="38">
        <v>23000</v>
      </c>
      <c r="H37" s="38">
        <v>23000</v>
      </c>
      <c r="I37" s="38">
        <f t="shared" si="0"/>
        <v>9200</v>
      </c>
      <c r="J37" s="38" t="s">
        <v>70</v>
      </c>
      <c r="K37" s="38">
        <f t="shared" si="1"/>
        <v>13800</v>
      </c>
      <c r="L37" s="38"/>
    </row>
    <row r="38" spans="1:12" ht="21" customHeight="1">
      <c r="A38" s="11" t="s">
        <v>156</v>
      </c>
      <c r="B38" s="11">
        <f t="shared" si="2"/>
        <v>11</v>
      </c>
      <c r="C38" s="38" t="s">
        <v>185</v>
      </c>
      <c r="D38" s="38" t="s">
        <v>186</v>
      </c>
      <c r="E38" s="38" t="s">
        <v>165</v>
      </c>
      <c r="F38" s="38" t="s">
        <v>93</v>
      </c>
      <c r="G38" s="38">
        <v>23000</v>
      </c>
      <c r="H38" s="38">
        <v>22540</v>
      </c>
      <c r="I38" s="38">
        <f t="shared" si="0"/>
        <v>9016</v>
      </c>
      <c r="J38" s="38" t="s">
        <v>70</v>
      </c>
      <c r="K38" s="38">
        <f t="shared" si="1"/>
        <v>13524</v>
      </c>
      <c r="L38" s="38"/>
    </row>
    <row r="39" spans="1:12" ht="21" customHeight="1">
      <c r="A39" s="11" t="s">
        <v>156</v>
      </c>
      <c r="B39" s="11">
        <f t="shared" si="2"/>
        <v>12</v>
      </c>
      <c r="C39" s="38" t="s">
        <v>187</v>
      </c>
      <c r="D39" s="38" t="s">
        <v>188</v>
      </c>
      <c r="E39" s="38" t="s">
        <v>189</v>
      </c>
      <c r="F39" s="38" t="s">
        <v>93</v>
      </c>
      <c r="G39" s="38">
        <v>23000</v>
      </c>
      <c r="H39" s="38">
        <v>23000</v>
      </c>
      <c r="I39" s="38">
        <f t="shared" si="0"/>
        <v>9200</v>
      </c>
      <c r="J39" s="38" t="s">
        <v>70</v>
      </c>
      <c r="K39" s="38">
        <f t="shared" si="1"/>
        <v>13800</v>
      </c>
      <c r="L39" s="38"/>
    </row>
    <row r="40" spans="1:12" ht="21" customHeight="1">
      <c r="A40" s="11" t="s">
        <v>190</v>
      </c>
      <c r="B40" s="11">
        <v>1</v>
      </c>
      <c r="C40" s="38" t="s">
        <v>191</v>
      </c>
      <c r="D40" s="38" t="s">
        <v>192</v>
      </c>
      <c r="E40" s="38" t="s">
        <v>193</v>
      </c>
      <c r="F40" s="38" t="s">
        <v>69</v>
      </c>
      <c r="G40" s="38">
        <v>45000</v>
      </c>
      <c r="H40" s="38">
        <v>45000</v>
      </c>
      <c r="I40" s="38">
        <f t="shared" si="0"/>
        <v>18000</v>
      </c>
      <c r="J40" s="38" t="s">
        <v>70</v>
      </c>
      <c r="K40" s="38">
        <f t="shared" si="1"/>
        <v>27000</v>
      </c>
      <c r="L40" s="38"/>
    </row>
    <row r="41" spans="1:12" ht="21" customHeight="1">
      <c r="A41" s="11" t="s">
        <v>190</v>
      </c>
      <c r="B41" s="11">
        <f aca="true" t="shared" si="3" ref="B41:B46">B40+1</f>
        <v>2</v>
      </c>
      <c r="C41" s="38" t="s">
        <v>194</v>
      </c>
      <c r="D41" s="38" t="s">
        <v>195</v>
      </c>
      <c r="E41" s="38" t="s">
        <v>196</v>
      </c>
      <c r="F41" s="38" t="s">
        <v>69</v>
      </c>
      <c r="G41" s="38">
        <v>45000</v>
      </c>
      <c r="H41" s="38">
        <v>43650</v>
      </c>
      <c r="I41" s="38">
        <f t="shared" si="0"/>
        <v>17460</v>
      </c>
      <c r="J41" s="38" t="s">
        <v>70</v>
      </c>
      <c r="K41" s="38">
        <f t="shared" si="1"/>
        <v>26190</v>
      </c>
      <c r="L41" s="38"/>
    </row>
    <row r="42" spans="1:12" ht="21" customHeight="1">
      <c r="A42" s="11" t="s">
        <v>190</v>
      </c>
      <c r="B42" s="11">
        <f t="shared" si="3"/>
        <v>3</v>
      </c>
      <c r="C42" s="38" t="s">
        <v>197</v>
      </c>
      <c r="D42" s="38" t="s">
        <v>198</v>
      </c>
      <c r="E42" s="38" t="s">
        <v>199</v>
      </c>
      <c r="F42" s="38" t="s">
        <v>69</v>
      </c>
      <c r="G42" s="38">
        <v>45000</v>
      </c>
      <c r="H42" s="38">
        <v>43650</v>
      </c>
      <c r="I42" s="38">
        <f t="shared" si="0"/>
        <v>17460</v>
      </c>
      <c r="J42" s="38" t="s">
        <v>70</v>
      </c>
      <c r="K42" s="38">
        <f t="shared" si="1"/>
        <v>26190</v>
      </c>
      <c r="L42" s="38"/>
    </row>
    <row r="43" spans="1:12" ht="21" customHeight="1">
      <c r="A43" s="11" t="s">
        <v>190</v>
      </c>
      <c r="B43" s="11">
        <f t="shared" si="3"/>
        <v>4</v>
      </c>
      <c r="C43" s="38" t="s">
        <v>200</v>
      </c>
      <c r="D43" s="38" t="s">
        <v>201</v>
      </c>
      <c r="E43" s="38" t="s">
        <v>202</v>
      </c>
      <c r="F43" s="38" t="s">
        <v>93</v>
      </c>
      <c r="G43" s="38">
        <v>23000</v>
      </c>
      <c r="H43" s="38">
        <v>22310</v>
      </c>
      <c r="I43" s="38">
        <f t="shared" si="0"/>
        <v>8924</v>
      </c>
      <c r="J43" s="38" t="s">
        <v>70</v>
      </c>
      <c r="K43" s="38">
        <f t="shared" si="1"/>
        <v>13386</v>
      </c>
      <c r="L43" s="38"/>
    </row>
    <row r="44" spans="1:12" ht="21" customHeight="1">
      <c r="A44" s="11" t="s">
        <v>190</v>
      </c>
      <c r="B44" s="11">
        <f t="shared" si="3"/>
        <v>5</v>
      </c>
      <c r="C44" s="38" t="s">
        <v>203</v>
      </c>
      <c r="D44" s="38" t="s">
        <v>204</v>
      </c>
      <c r="E44" s="38" t="s">
        <v>202</v>
      </c>
      <c r="F44" s="38" t="s">
        <v>103</v>
      </c>
      <c r="G44" s="38">
        <v>35000</v>
      </c>
      <c r="H44" s="38">
        <v>34300</v>
      </c>
      <c r="I44" s="38">
        <f t="shared" si="0"/>
        <v>13720</v>
      </c>
      <c r="J44" s="38" t="s">
        <v>70</v>
      </c>
      <c r="K44" s="38">
        <f t="shared" si="1"/>
        <v>20580</v>
      </c>
      <c r="L44" s="38"/>
    </row>
    <row r="45" spans="1:12" ht="21" customHeight="1">
      <c r="A45" s="11" t="s">
        <v>190</v>
      </c>
      <c r="B45" s="11">
        <f t="shared" si="3"/>
        <v>6</v>
      </c>
      <c r="C45" s="38" t="s">
        <v>205</v>
      </c>
      <c r="D45" s="38" t="s">
        <v>206</v>
      </c>
      <c r="E45" s="38" t="s">
        <v>199</v>
      </c>
      <c r="F45" s="38" t="s">
        <v>103</v>
      </c>
      <c r="G45" s="38">
        <v>35000</v>
      </c>
      <c r="H45" s="38">
        <v>33950</v>
      </c>
      <c r="I45" s="38">
        <f t="shared" si="0"/>
        <v>13580</v>
      </c>
      <c r="J45" s="38" t="s">
        <v>70</v>
      </c>
      <c r="K45" s="38">
        <f t="shared" si="1"/>
        <v>20370</v>
      </c>
      <c r="L45" s="38" t="s">
        <v>207</v>
      </c>
    </row>
    <row r="46" spans="1:12" ht="21" customHeight="1">
      <c r="A46" s="11" t="s">
        <v>190</v>
      </c>
      <c r="B46" s="11">
        <f t="shared" si="3"/>
        <v>7</v>
      </c>
      <c r="C46" s="38" t="s">
        <v>208</v>
      </c>
      <c r="D46" s="38" t="s">
        <v>209</v>
      </c>
      <c r="E46" s="38" t="s">
        <v>196</v>
      </c>
      <c r="F46" s="38" t="s">
        <v>103</v>
      </c>
      <c r="G46" s="38">
        <v>35000</v>
      </c>
      <c r="H46" s="38">
        <v>35000</v>
      </c>
      <c r="I46" s="38">
        <f t="shared" si="0"/>
        <v>14000</v>
      </c>
      <c r="J46" s="38" t="s">
        <v>70</v>
      </c>
      <c r="K46" s="38">
        <f t="shared" si="1"/>
        <v>21000</v>
      </c>
      <c r="L46" s="38"/>
    </row>
    <row r="47" spans="1:12" ht="21" customHeight="1">
      <c r="A47" s="11" t="s">
        <v>210</v>
      </c>
      <c r="B47" s="11">
        <v>1</v>
      </c>
      <c r="C47" s="38" t="s">
        <v>211</v>
      </c>
      <c r="D47" s="38" t="s">
        <v>212</v>
      </c>
      <c r="E47" s="38" t="s">
        <v>213</v>
      </c>
      <c r="F47" s="38" t="s">
        <v>69</v>
      </c>
      <c r="G47" s="38">
        <v>45000</v>
      </c>
      <c r="H47" s="38">
        <v>45000</v>
      </c>
      <c r="I47" s="38">
        <f t="shared" si="0"/>
        <v>18000</v>
      </c>
      <c r="J47" s="38" t="s">
        <v>70</v>
      </c>
      <c r="K47" s="38">
        <f t="shared" si="1"/>
        <v>27000</v>
      </c>
      <c r="L47" s="38" t="s">
        <v>214</v>
      </c>
    </row>
    <row r="48" spans="1:12" ht="21" customHeight="1">
      <c r="A48" s="11" t="s">
        <v>210</v>
      </c>
      <c r="B48" s="11">
        <v>2</v>
      </c>
      <c r="C48" s="38" t="s">
        <v>215</v>
      </c>
      <c r="D48" s="38" t="s">
        <v>216</v>
      </c>
      <c r="E48" s="38" t="s">
        <v>217</v>
      </c>
      <c r="F48" s="38" t="s">
        <v>69</v>
      </c>
      <c r="G48" s="38">
        <v>45000</v>
      </c>
      <c r="H48" s="38">
        <v>45000</v>
      </c>
      <c r="I48" s="38">
        <f t="shared" si="0"/>
        <v>18000</v>
      </c>
      <c r="J48" s="38" t="s">
        <v>70</v>
      </c>
      <c r="K48" s="38">
        <f t="shared" si="1"/>
        <v>27000</v>
      </c>
      <c r="L48" s="38"/>
    </row>
    <row r="49" spans="1:12" ht="21" customHeight="1">
      <c r="A49" s="11" t="s">
        <v>218</v>
      </c>
      <c r="B49" s="11">
        <v>1</v>
      </c>
      <c r="C49" s="38" t="s">
        <v>219</v>
      </c>
      <c r="D49" s="38" t="s">
        <v>220</v>
      </c>
      <c r="E49" s="38" t="s">
        <v>221</v>
      </c>
      <c r="F49" s="38" t="s">
        <v>74</v>
      </c>
      <c r="G49" s="38">
        <v>80000</v>
      </c>
      <c r="H49" s="38">
        <v>80000</v>
      </c>
      <c r="I49" s="38">
        <f t="shared" si="0"/>
        <v>32000</v>
      </c>
      <c r="J49" s="38" t="s">
        <v>70</v>
      </c>
      <c r="K49" s="38">
        <f t="shared" si="1"/>
        <v>48000</v>
      </c>
      <c r="L49" s="38"/>
    </row>
    <row r="50" spans="1:12" ht="21" customHeight="1">
      <c r="A50" s="11" t="s">
        <v>218</v>
      </c>
      <c r="B50" s="11">
        <f aca="true" t="shared" si="4" ref="B50:B60">B49+1</f>
        <v>2</v>
      </c>
      <c r="C50" s="38" t="s">
        <v>222</v>
      </c>
      <c r="D50" s="38" t="s">
        <v>223</v>
      </c>
      <c r="E50" s="38" t="s">
        <v>224</v>
      </c>
      <c r="F50" s="38" t="s">
        <v>93</v>
      </c>
      <c r="G50" s="38">
        <v>23000</v>
      </c>
      <c r="H50" s="38">
        <v>22770</v>
      </c>
      <c r="I50" s="38">
        <f t="shared" si="0"/>
        <v>9108</v>
      </c>
      <c r="J50" s="38" t="s">
        <v>70</v>
      </c>
      <c r="K50" s="38">
        <f t="shared" si="1"/>
        <v>13662</v>
      </c>
      <c r="L50" s="38"/>
    </row>
    <row r="51" spans="1:12" ht="21" customHeight="1">
      <c r="A51" s="11" t="s">
        <v>218</v>
      </c>
      <c r="B51" s="11">
        <f t="shared" si="4"/>
        <v>3</v>
      </c>
      <c r="C51" s="38" t="s">
        <v>225</v>
      </c>
      <c r="D51" s="38" t="s">
        <v>226</v>
      </c>
      <c r="E51" s="38" t="s">
        <v>227</v>
      </c>
      <c r="F51" s="38" t="s">
        <v>103</v>
      </c>
      <c r="G51" s="38">
        <v>35000</v>
      </c>
      <c r="H51" s="38">
        <v>35000</v>
      </c>
      <c r="I51" s="38">
        <f t="shared" si="0"/>
        <v>14000</v>
      </c>
      <c r="J51" s="38" t="s">
        <v>70</v>
      </c>
      <c r="K51" s="38">
        <f t="shared" si="1"/>
        <v>21000</v>
      </c>
      <c r="L51" s="38"/>
    </row>
    <row r="52" spans="1:12" ht="21" customHeight="1">
      <c r="A52" s="11" t="s">
        <v>218</v>
      </c>
      <c r="B52" s="11">
        <f t="shared" si="4"/>
        <v>4</v>
      </c>
      <c r="C52" s="38" t="s">
        <v>228</v>
      </c>
      <c r="D52" s="38" t="s">
        <v>229</v>
      </c>
      <c r="E52" s="38" t="s">
        <v>230</v>
      </c>
      <c r="F52" s="38" t="s">
        <v>93</v>
      </c>
      <c r="G52" s="38">
        <v>23000</v>
      </c>
      <c r="H52" s="38">
        <v>23000</v>
      </c>
      <c r="I52" s="38">
        <f t="shared" si="0"/>
        <v>9200</v>
      </c>
      <c r="J52" s="38" t="s">
        <v>70</v>
      </c>
      <c r="K52" s="38">
        <f t="shared" si="1"/>
        <v>13800</v>
      </c>
      <c r="L52" s="38"/>
    </row>
    <row r="53" spans="1:12" ht="21" customHeight="1">
      <c r="A53" s="11" t="s">
        <v>218</v>
      </c>
      <c r="B53" s="11">
        <f t="shared" si="4"/>
        <v>5</v>
      </c>
      <c r="C53" s="38" t="s">
        <v>231</v>
      </c>
      <c r="D53" s="38" t="s">
        <v>232</v>
      </c>
      <c r="E53" s="38" t="s">
        <v>233</v>
      </c>
      <c r="F53" s="38" t="s">
        <v>103</v>
      </c>
      <c r="G53" s="38">
        <v>35000</v>
      </c>
      <c r="H53" s="38">
        <v>34300</v>
      </c>
      <c r="I53" s="38">
        <f t="shared" si="0"/>
        <v>13720</v>
      </c>
      <c r="J53" s="38" t="s">
        <v>70</v>
      </c>
      <c r="K53" s="38">
        <f t="shared" si="1"/>
        <v>20580</v>
      </c>
      <c r="L53" s="38"/>
    </row>
    <row r="54" spans="1:12" ht="21" customHeight="1">
      <c r="A54" s="11" t="s">
        <v>218</v>
      </c>
      <c r="B54" s="11">
        <f t="shared" si="4"/>
        <v>6</v>
      </c>
      <c r="C54" s="38" t="s">
        <v>234</v>
      </c>
      <c r="D54" s="38" t="s">
        <v>235</v>
      </c>
      <c r="E54" s="38" t="s">
        <v>230</v>
      </c>
      <c r="F54" s="38" t="s">
        <v>93</v>
      </c>
      <c r="G54" s="38">
        <v>23000</v>
      </c>
      <c r="H54" s="38">
        <v>23000</v>
      </c>
      <c r="I54" s="38">
        <f t="shared" si="0"/>
        <v>9200</v>
      </c>
      <c r="J54" s="38" t="s">
        <v>70</v>
      </c>
      <c r="K54" s="38">
        <f t="shared" si="1"/>
        <v>13800</v>
      </c>
      <c r="L54" s="38"/>
    </row>
    <row r="55" spans="1:12" ht="21" customHeight="1">
      <c r="A55" s="11" t="s">
        <v>218</v>
      </c>
      <c r="B55" s="11">
        <f t="shared" si="4"/>
        <v>7</v>
      </c>
      <c r="C55" s="38" t="s">
        <v>236</v>
      </c>
      <c r="D55" s="38" t="s">
        <v>237</v>
      </c>
      <c r="E55" s="38" t="s">
        <v>238</v>
      </c>
      <c r="F55" s="38" t="s">
        <v>107</v>
      </c>
      <c r="G55" s="38">
        <v>31500</v>
      </c>
      <c r="H55" s="38">
        <v>31500</v>
      </c>
      <c r="I55" s="38">
        <f t="shared" si="0"/>
        <v>12600</v>
      </c>
      <c r="J55" s="38" t="s">
        <v>70</v>
      </c>
      <c r="K55" s="38">
        <f t="shared" si="1"/>
        <v>18900</v>
      </c>
      <c r="L55" s="38" t="s">
        <v>108</v>
      </c>
    </row>
    <row r="56" spans="1:12" ht="21" customHeight="1">
      <c r="A56" s="11" t="s">
        <v>218</v>
      </c>
      <c r="B56" s="11">
        <f t="shared" si="4"/>
        <v>8</v>
      </c>
      <c r="C56" s="38" t="s">
        <v>239</v>
      </c>
      <c r="D56" s="38" t="s">
        <v>240</v>
      </c>
      <c r="E56" s="38" t="s">
        <v>241</v>
      </c>
      <c r="F56" s="38" t="s">
        <v>69</v>
      </c>
      <c r="G56" s="38">
        <v>45000</v>
      </c>
      <c r="H56" s="38">
        <v>45000</v>
      </c>
      <c r="I56" s="38">
        <f t="shared" si="0"/>
        <v>18000</v>
      </c>
      <c r="J56" s="38" t="s">
        <v>70</v>
      </c>
      <c r="K56" s="38">
        <f t="shared" si="1"/>
        <v>27000</v>
      </c>
      <c r="L56" s="38"/>
    </row>
    <row r="57" spans="1:12" ht="21" customHeight="1">
      <c r="A57" s="11" t="s">
        <v>218</v>
      </c>
      <c r="B57" s="11">
        <f t="shared" si="4"/>
        <v>9</v>
      </c>
      <c r="C57" s="38" t="s">
        <v>242</v>
      </c>
      <c r="D57" s="38" t="s">
        <v>243</v>
      </c>
      <c r="E57" s="38" t="s">
        <v>241</v>
      </c>
      <c r="F57" s="38" t="s">
        <v>69</v>
      </c>
      <c r="G57" s="38">
        <v>45000</v>
      </c>
      <c r="H57" s="38">
        <v>45000</v>
      </c>
      <c r="I57" s="38">
        <f t="shared" si="0"/>
        <v>18000</v>
      </c>
      <c r="J57" s="38" t="s">
        <v>70</v>
      </c>
      <c r="K57" s="38">
        <f t="shared" si="1"/>
        <v>27000</v>
      </c>
      <c r="L57" s="38"/>
    </row>
    <row r="58" spans="1:12" ht="21" customHeight="1">
      <c r="A58" s="11" t="s">
        <v>218</v>
      </c>
      <c r="B58" s="11">
        <f t="shared" si="4"/>
        <v>10</v>
      </c>
      <c r="C58" s="38" t="s">
        <v>244</v>
      </c>
      <c r="D58" s="38" t="s">
        <v>245</v>
      </c>
      <c r="E58" s="38" t="s">
        <v>246</v>
      </c>
      <c r="F58" s="38" t="s">
        <v>69</v>
      </c>
      <c r="G58" s="38">
        <v>45000</v>
      </c>
      <c r="H58" s="38">
        <v>45000</v>
      </c>
      <c r="I58" s="38">
        <f t="shared" si="0"/>
        <v>18000</v>
      </c>
      <c r="J58" s="38" t="s">
        <v>70</v>
      </c>
      <c r="K58" s="38">
        <f t="shared" si="1"/>
        <v>27000</v>
      </c>
      <c r="L58" s="38"/>
    </row>
    <row r="59" spans="1:12" ht="21" customHeight="1">
      <c r="A59" s="11" t="s">
        <v>218</v>
      </c>
      <c r="B59" s="11">
        <f t="shared" si="4"/>
        <v>11</v>
      </c>
      <c r="C59" s="38" t="s">
        <v>247</v>
      </c>
      <c r="D59" s="38" t="s">
        <v>248</v>
      </c>
      <c r="E59" s="38" t="s">
        <v>249</v>
      </c>
      <c r="F59" s="38" t="s">
        <v>69</v>
      </c>
      <c r="G59" s="38">
        <v>45000</v>
      </c>
      <c r="H59" s="38">
        <v>45000</v>
      </c>
      <c r="I59" s="38">
        <f t="shared" si="0"/>
        <v>18000</v>
      </c>
      <c r="J59" s="38" t="s">
        <v>70</v>
      </c>
      <c r="K59" s="38">
        <f t="shared" si="1"/>
        <v>27000</v>
      </c>
      <c r="L59" s="38"/>
    </row>
    <row r="60" spans="1:12" ht="21" customHeight="1">
      <c r="A60" s="11" t="s">
        <v>218</v>
      </c>
      <c r="B60" s="11">
        <f t="shared" si="4"/>
        <v>12</v>
      </c>
      <c r="C60" s="38" t="s">
        <v>250</v>
      </c>
      <c r="D60" s="38" t="s">
        <v>251</v>
      </c>
      <c r="E60" s="38" t="s">
        <v>252</v>
      </c>
      <c r="F60" s="38" t="s">
        <v>69</v>
      </c>
      <c r="G60" s="38">
        <v>45000</v>
      </c>
      <c r="H60" s="38">
        <v>45000</v>
      </c>
      <c r="I60" s="38">
        <f t="shared" si="0"/>
        <v>18000</v>
      </c>
      <c r="J60" s="38" t="s">
        <v>70</v>
      </c>
      <c r="K60" s="38">
        <f t="shared" si="1"/>
        <v>27000</v>
      </c>
      <c r="L60" s="38"/>
    </row>
    <row r="61" spans="1:12" ht="21" customHeight="1">
      <c r="A61" s="11" t="s">
        <v>253</v>
      </c>
      <c r="B61" s="11">
        <v>1</v>
      </c>
      <c r="C61" s="38" t="s">
        <v>254</v>
      </c>
      <c r="D61" s="38" t="s">
        <v>255</v>
      </c>
      <c r="E61" s="38" t="s">
        <v>256</v>
      </c>
      <c r="F61" s="38" t="s">
        <v>74</v>
      </c>
      <c r="G61" s="38">
        <v>80000</v>
      </c>
      <c r="H61" s="38">
        <v>79200</v>
      </c>
      <c r="I61" s="38">
        <f t="shared" si="0"/>
        <v>31680</v>
      </c>
      <c r="J61" s="38" t="s">
        <v>70</v>
      </c>
      <c r="K61" s="38">
        <f t="shared" si="1"/>
        <v>47520</v>
      </c>
      <c r="L61" s="38"/>
    </row>
    <row r="62" spans="1:12" ht="21" customHeight="1">
      <c r="A62" s="11" t="s">
        <v>253</v>
      </c>
      <c r="B62" s="11">
        <f>B61+1</f>
        <v>2</v>
      </c>
      <c r="C62" s="38" t="s">
        <v>257</v>
      </c>
      <c r="D62" s="38" t="s">
        <v>258</v>
      </c>
      <c r="E62" s="38" t="s">
        <v>256</v>
      </c>
      <c r="F62" s="38" t="s">
        <v>74</v>
      </c>
      <c r="G62" s="38">
        <v>80000</v>
      </c>
      <c r="H62" s="38">
        <v>80000</v>
      </c>
      <c r="I62" s="38">
        <f t="shared" si="0"/>
        <v>32000</v>
      </c>
      <c r="J62" s="38" t="s">
        <v>70</v>
      </c>
      <c r="K62" s="38">
        <f t="shared" si="1"/>
        <v>48000</v>
      </c>
      <c r="L62" s="38"/>
    </row>
    <row r="63" spans="1:12" ht="21" customHeight="1">
      <c r="A63" s="11" t="s">
        <v>253</v>
      </c>
      <c r="B63" s="11">
        <f>B62+1</f>
        <v>3</v>
      </c>
      <c r="C63" s="38" t="s">
        <v>259</v>
      </c>
      <c r="D63" s="38" t="s">
        <v>260</v>
      </c>
      <c r="E63" s="38" t="s">
        <v>261</v>
      </c>
      <c r="F63" s="38" t="s">
        <v>103</v>
      </c>
      <c r="G63" s="38">
        <v>35000</v>
      </c>
      <c r="H63" s="38">
        <v>34650</v>
      </c>
      <c r="I63" s="38">
        <f t="shared" si="0"/>
        <v>13860</v>
      </c>
      <c r="J63" s="38" t="s">
        <v>70</v>
      </c>
      <c r="K63" s="38">
        <f t="shared" si="1"/>
        <v>20790</v>
      </c>
      <c r="L63" s="38"/>
    </row>
    <row r="64" spans="1:12" ht="21" customHeight="1">
      <c r="A64" s="11" t="s">
        <v>253</v>
      </c>
      <c r="B64" s="11">
        <f>B63+1</f>
        <v>4</v>
      </c>
      <c r="C64" s="38" t="s">
        <v>262</v>
      </c>
      <c r="D64" s="38" t="s">
        <v>263</v>
      </c>
      <c r="E64" s="38" t="s">
        <v>261</v>
      </c>
      <c r="F64" s="38" t="s">
        <v>103</v>
      </c>
      <c r="G64" s="38">
        <v>35000</v>
      </c>
      <c r="H64" s="38">
        <v>34650</v>
      </c>
      <c r="I64" s="38">
        <f t="shared" si="0"/>
        <v>13860</v>
      </c>
      <c r="J64" s="38" t="s">
        <v>70</v>
      </c>
      <c r="K64" s="38">
        <f t="shared" si="1"/>
        <v>20790</v>
      </c>
      <c r="L64" s="38"/>
    </row>
    <row r="65" spans="1:12" ht="21" customHeight="1">
      <c r="A65" s="11" t="s">
        <v>253</v>
      </c>
      <c r="B65" s="11">
        <f>B64+1</f>
        <v>5</v>
      </c>
      <c r="C65" s="38" t="s">
        <v>264</v>
      </c>
      <c r="D65" s="38" t="s">
        <v>265</v>
      </c>
      <c r="E65" s="38" t="s">
        <v>266</v>
      </c>
      <c r="F65" s="38" t="s">
        <v>69</v>
      </c>
      <c r="G65" s="38">
        <v>45000</v>
      </c>
      <c r="H65" s="38">
        <v>44550</v>
      </c>
      <c r="I65" s="38">
        <f t="shared" si="0"/>
        <v>17820</v>
      </c>
      <c r="J65" s="38" t="s">
        <v>70</v>
      </c>
      <c r="K65" s="38">
        <f t="shared" si="1"/>
        <v>26730</v>
      </c>
      <c r="L65" s="38"/>
    </row>
    <row r="66" spans="1:12" ht="21" customHeight="1">
      <c r="A66" s="11" t="s">
        <v>267</v>
      </c>
      <c r="B66" s="11">
        <v>1</v>
      </c>
      <c r="C66" s="38" t="s">
        <v>268</v>
      </c>
      <c r="D66" s="38" t="s">
        <v>269</v>
      </c>
      <c r="E66" s="38" t="s">
        <v>270</v>
      </c>
      <c r="F66" s="38" t="s">
        <v>74</v>
      </c>
      <c r="G66" s="38">
        <v>80000</v>
      </c>
      <c r="H66" s="38">
        <v>80000</v>
      </c>
      <c r="I66" s="38">
        <f t="shared" si="0"/>
        <v>32000</v>
      </c>
      <c r="J66" s="38" t="s">
        <v>70</v>
      </c>
      <c r="K66" s="38">
        <f t="shared" si="1"/>
        <v>48000</v>
      </c>
      <c r="L66" s="38"/>
    </row>
    <row r="67" spans="1:12" ht="21" customHeight="1">
      <c r="A67" s="11" t="s">
        <v>267</v>
      </c>
      <c r="B67" s="11">
        <f>B66+1</f>
        <v>2</v>
      </c>
      <c r="C67" s="38" t="s">
        <v>271</v>
      </c>
      <c r="D67" s="38" t="s">
        <v>272</v>
      </c>
      <c r="E67" s="38" t="s">
        <v>273</v>
      </c>
      <c r="F67" s="38" t="s">
        <v>93</v>
      </c>
      <c r="G67" s="38">
        <v>23000</v>
      </c>
      <c r="H67" s="38">
        <v>23000</v>
      </c>
      <c r="I67" s="38">
        <f t="shared" si="0"/>
        <v>9200</v>
      </c>
      <c r="J67" s="38" t="s">
        <v>70</v>
      </c>
      <c r="K67" s="38">
        <v>13800</v>
      </c>
      <c r="L67" s="38"/>
    </row>
    <row r="68" spans="1:12" ht="21" customHeight="1">
      <c r="A68" s="11" t="s">
        <v>267</v>
      </c>
      <c r="B68" s="11">
        <f>B67+1</f>
        <v>3</v>
      </c>
      <c r="C68" s="38" t="s">
        <v>274</v>
      </c>
      <c r="D68" s="38" t="s">
        <v>275</v>
      </c>
      <c r="E68" s="38" t="s">
        <v>276</v>
      </c>
      <c r="F68" s="38" t="s">
        <v>93</v>
      </c>
      <c r="G68" s="38">
        <v>23000</v>
      </c>
      <c r="H68" s="38">
        <v>23000</v>
      </c>
      <c r="I68" s="38">
        <f t="shared" si="0"/>
        <v>9200</v>
      </c>
      <c r="J68" s="50" t="s">
        <v>277</v>
      </c>
      <c r="K68" s="38">
        <f t="shared" si="1"/>
        <v>13800</v>
      </c>
      <c r="L68" s="38"/>
    </row>
    <row r="69" spans="1:12" ht="21" customHeight="1">
      <c r="A69" s="11" t="s">
        <v>278</v>
      </c>
      <c r="B69" s="11">
        <v>1</v>
      </c>
      <c r="C69" s="38" t="s">
        <v>279</v>
      </c>
      <c r="D69" s="38" t="s">
        <v>280</v>
      </c>
      <c r="E69" s="38" t="s">
        <v>281</v>
      </c>
      <c r="F69" s="38" t="s">
        <v>93</v>
      </c>
      <c r="G69" s="38">
        <v>23000</v>
      </c>
      <c r="H69" s="38">
        <v>21390</v>
      </c>
      <c r="I69" s="38">
        <f t="shared" si="0"/>
        <v>8556</v>
      </c>
      <c r="J69" s="38" t="s">
        <v>70</v>
      </c>
      <c r="K69" s="38">
        <f t="shared" si="1"/>
        <v>12834</v>
      </c>
      <c r="L69" s="38"/>
    </row>
    <row r="70" spans="1:12" ht="21" customHeight="1">
      <c r="A70" s="11" t="s">
        <v>278</v>
      </c>
      <c r="B70" s="11">
        <f>B69+1</f>
        <v>2</v>
      </c>
      <c r="C70" s="38" t="s">
        <v>282</v>
      </c>
      <c r="D70" s="38" t="s">
        <v>283</v>
      </c>
      <c r="E70" s="38" t="s">
        <v>284</v>
      </c>
      <c r="F70" s="38" t="s">
        <v>93</v>
      </c>
      <c r="G70" s="38">
        <v>23000</v>
      </c>
      <c r="H70" s="38">
        <v>23000</v>
      </c>
      <c r="I70" s="38">
        <f t="shared" si="0"/>
        <v>9200</v>
      </c>
      <c r="J70" s="38" t="s">
        <v>70</v>
      </c>
      <c r="K70" s="38">
        <f aca="true" t="shared" si="5" ref="K70:K95">H70-I70</f>
        <v>13800</v>
      </c>
      <c r="L70" s="38"/>
    </row>
    <row r="71" spans="1:12" ht="20.25" customHeight="1">
      <c r="A71" s="11" t="s">
        <v>285</v>
      </c>
      <c r="B71" s="11">
        <v>1</v>
      </c>
      <c r="C71" s="38" t="s">
        <v>286</v>
      </c>
      <c r="D71" s="38" t="s">
        <v>287</v>
      </c>
      <c r="E71" s="38" t="s">
        <v>288</v>
      </c>
      <c r="F71" s="38" t="s">
        <v>69</v>
      </c>
      <c r="G71" s="38">
        <v>45000</v>
      </c>
      <c r="H71" s="38">
        <v>45000</v>
      </c>
      <c r="I71" s="38">
        <f aca="true" t="shared" si="6" ref="I71:I95">ROUND(H71*0.4,0)</f>
        <v>18000</v>
      </c>
      <c r="J71" s="38" t="s">
        <v>70</v>
      </c>
      <c r="K71" s="38">
        <f t="shared" si="5"/>
        <v>27000</v>
      </c>
      <c r="L71" s="38"/>
    </row>
    <row r="72" spans="1:12" ht="21" customHeight="1">
      <c r="A72" s="11" t="s">
        <v>289</v>
      </c>
      <c r="B72" s="11">
        <v>1</v>
      </c>
      <c r="C72" s="38" t="s">
        <v>290</v>
      </c>
      <c r="D72" s="38" t="s">
        <v>291</v>
      </c>
      <c r="E72" s="38" t="s">
        <v>292</v>
      </c>
      <c r="F72" s="38" t="s">
        <v>74</v>
      </c>
      <c r="G72" s="38">
        <v>80000</v>
      </c>
      <c r="H72" s="38">
        <v>80000</v>
      </c>
      <c r="I72" s="38">
        <f t="shared" si="6"/>
        <v>32000</v>
      </c>
      <c r="J72" s="38" t="s">
        <v>70</v>
      </c>
      <c r="K72" s="38">
        <f t="shared" si="5"/>
        <v>48000</v>
      </c>
      <c r="L72" s="38"/>
    </row>
    <row r="73" spans="1:12" ht="21" customHeight="1">
      <c r="A73" s="11" t="s">
        <v>289</v>
      </c>
      <c r="B73" s="11">
        <f aca="true" t="shared" si="7" ref="B73:B78">B72+1</f>
        <v>2</v>
      </c>
      <c r="C73" s="38" t="s">
        <v>293</v>
      </c>
      <c r="D73" s="38" t="s">
        <v>294</v>
      </c>
      <c r="E73" s="38" t="s">
        <v>295</v>
      </c>
      <c r="F73" s="38" t="s">
        <v>69</v>
      </c>
      <c r="G73" s="38">
        <v>45000</v>
      </c>
      <c r="H73" s="38">
        <v>45000</v>
      </c>
      <c r="I73" s="38">
        <f t="shared" si="6"/>
        <v>18000</v>
      </c>
      <c r="J73" s="38" t="s">
        <v>70</v>
      </c>
      <c r="K73" s="38">
        <f t="shared" si="5"/>
        <v>27000</v>
      </c>
      <c r="L73" s="38"/>
    </row>
    <row r="74" spans="1:12" ht="21" customHeight="1">
      <c r="A74" s="11" t="s">
        <v>289</v>
      </c>
      <c r="B74" s="11">
        <f t="shared" si="7"/>
        <v>3</v>
      </c>
      <c r="C74" s="38" t="s">
        <v>296</v>
      </c>
      <c r="D74" s="38" t="s">
        <v>297</v>
      </c>
      <c r="E74" s="38" t="s">
        <v>298</v>
      </c>
      <c r="F74" s="38" t="s">
        <v>74</v>
      </c>
      <c r="G74" s="38">
        <v>80000</v>
      </c>
      <c r="H74" s="38">
        <v>80000</v>
      </c>
      <c r="I74" s="38">
        <f t="shared" si="6"/>
        <v>32000</v>
      </c>
      <c r="J74" s="38" t="s">
        <v>70</v>
      </c>
      <c r="K74" s="38">
        <f t="shared" si="5"/>
        <v>48000</v>
      </c>
      <c r="L74" s="38"/>
    </row>
    <row r="75" spans="1:12" ht="21" customHeight="1">
      <c r="A75" s="11" t="s">
        <v>289</v>
      </c>
      <c r="B75" s="11">
        <f t="shared" si="7"/>
        <v>4</v>
      </c>
      <c r="C75" s="38" t="s">
        <v>299</v>
      </c>
      <c r="D75" s="38" t="s">
        <v>300</v>
      </c>
      <c r="E75" s="38" t="s">
        <v>301</v>
      </c>
      <c r="F75" s="38" t="s">
        <v>69</v>
      </c>
      <c r="G75" s="38">
        <v>45000</v>
      </c>
      <c r="H75" s="38">
        <v>45000</v>
      </c>
      <c r="I75" s="38">
        <f t="shared" si="6"/>
        <v>18000</v>
      </c>
      <c r="J75" s="38" t="s">
        <v>70</v>
      </c>
      <c r="K75" s="38">
        <f t="shared" si="5"/>
        <v>27000</v>
      </c>
      <c r="L75" s="38"/>
    </row>
    <row r="76" spans="1:12" ht="21" customHeight="1">
      <c r="A76" s="11" t="s">
        <v>289</v>
      </c>
      <c r="B76" s="11">
        <f t="shared" si="7"/>
        <v>5</v>
      </c>
      <c r="C76" s="38" t="s">
        <v>302</v>
      </c>
      <c r="D76" s="38" t="s">
        <v>303</v>
      </c>
      <c r="E76" s="38" t="s">
        <v>304</v>
      </c>
      <c r="F76" s="38" t="s">
        <v>69</v>
      </c>
      <c r="G76" s="38">
        <v>45000</v>
      </c>
      <c r="H76" s="38">
        <v>44550</v>
      </c>
      <c r="I76" s="38">
        <f t="shared" si="6"/>
        <v>17820</v>
      </c>
      <c r="J76" s="38" t="s">
        <v>70</v>
      </c>
      <c r="K76" s="38">
        <f t="shared" si="5"/>
        <v>26730</v>
      </c>
      <c r="L76" s="38"/>
    </row>
    <row r="77" spans="1:12" ht="21" customHeight="1">
      <c r="A77" s="11" t="s">
        <v>289</v>
      </c>
      <c r="B77" s="11">
        <f t="shared" si="7"/>
        <v>6</v>
      </c>
      <c r="C77" s="38" t="s">
        <v>305</v>
      </c>
      <c r="D77" s="38" t="s">
        <v>306</v>
      </c>
      <c r="E77" s="38" t="s">
        <v>307</v>
      </c>
      <c r="F77" s="38" t="s">
        <v>69</v>
      </c>
      <c r="G77" s="38">
        <v>45000</v>
      </c>
      <c r="H77" s="38">
        <v>45000</v>
      </c>
      <c r="I77" s="38">
        <f t="shared" si="6"/>
        <v>18000</v>
      </c>
      <c r="J77" s="38" t="s">
        <v>70</v>
      </c>
      <c r="K77" s="38">
        <f t="shared" si="5"/>
        <v>27000</v>
      </c>
      <c r="L77" s="38"/>
    </row>
    <row r="78" spans="1:12" ht="21" customHeight="1">
      <c r="A78" s="11" t="s">
        <v>289</v>
      </c>
      <c r="B78" s="11">
        <f t="shared" si="7"/>
        <v>7</v>
      </c>
      <c r="C78" s="38" t="s">
        <v>308</v>
      </c>
      <c r="D78" s="38" t="s">
        <v>309</v>
      </c>
      <c r="E78" s="38" t="s">
        <v>301</v>
      </c>
      <c r="F78" s="38" t="s">
        <v>69</v>
      </c>
      <c r="G78" s="38">
        <v>45000</v>
      </c>
      <c r="H78" s="38">
        <v>45000</v>
      </c>
      <c r="I78" s="38">
        <f t="shared" si="6"/>
        <v>18000</v>
      </c>
      <c r="J78" s="38" t="s">
        <v>70</v>
      </c>
      <c r="K78" s="38">
        <f t="shared" si="5"/>
        <v>27000</v>
      </c>
      <c r="L78" s="38" t="s">
        <v>310</v>
      </c>
    </row>
    <row r="79" spans="1:12" ht="21" customHeight="1">
      <c r="A79" s="11" t="s">
        <v>311</v>
      </c>
      <c r="B79" s="11">
        <v>1</v>
      </c>
      <c r="C79" s="38" t="s">
        <v>312</v>
      </c>
      <c r="D79" s="38" t="s">
        <v>313</v>
      </c>
      <c r="E79" s="38" t="s">
        <v>314</v>
      </c>
      <c r="F79" s="38" t="s">
        <v>74</v>
      </c>
      <c r="G79" s="38">
        <v>80000</v>
      </c>
      <c r="H79" s="38">
        <v>76800</v>
      </c>
      <c r="I79" s="38">
        <f t="shared" si="6"/>
        <v>30720</v>
      </c>
      <c r="J79" s="38" t="s">
        <v>70</v>
      </c>
      <c r="K79" s="38">
        <f t="shared" si="5"/>
        <v>46080</v>
      </c>
      <c r="L79" s="38"/>
    </row>
    <row r="80" spans="1:12" ht="21" customHeight="1">
      <c r="A80" s="11" t="s">
        <v>311</v>
      </c>
      <c r="B80" s="11">
        <f>B79+1</f>
        <v>2</v>
      </c>
      <c r="C80" s="38" t="s">
        <v>315</v>
      </c>
      <c r="D80" s="38" t="s">
        <v>316</v>
      </c>
      <c r="E80" s="38" t="s">
        <v>314</v>
      </c>
      <c r="F80" s="38" t="s">
        <v>93</v>
      </c>
      <c r="G80" s="38">
        <v>23000</v>
      </c>
      <c r="H80" s="38">
        <v>22770</v>
      </c>
      <c r="I80" s="38">
        <f t="shared" si="6"/>
        <v>9108</v>
      </c>
      <c r="J80" s="38" t="s">
        <v>70</v>
      </c>
      <c r="K80" s="38">
        <f t="shared" si="5"/>
        <v>13662</v>
      </c>
      <c r="L80" s="38"/>
    </row>
    <row r="81" spans="1:12" ht="21" customHeight="1">
      <c r="A81" s="11" t="s">
        <v>311</v>
      </c>
      <c r="B81" s="11">
        <f>B80+1</f>
        <v>3</v>
      </c>
      <c r="C81" s="38" t="s">
        <v>317</v>
      </c>
      <c r="D81" s="38" t="s">
        <v>318</v>
      </c>
      <c r="E81" s="38" t="s">
        <v>319</v>
      </c>
      <c r="F81" s="38" t="s">
        <v>93</v>
      </c>
      <c r="G81" s="38">
        <v>23000</v>
      </c>
      <c r="H81" s="38">
        <v>23000</v>
      </c>
      <c r="I81" s="38">
        <f t="shared" si="6"/>
        <v>9200</v>
      </c>
      <c r="J81" s="38" t="s">
        <v>94</v>
      </c>
      <c r="K81" s="38">
        <v>0</v>
      </c>
      <c r="L81" s="38" t="s">
        <v>320</v>
      </c>
    </row>
    <row r="82" spans="1:12" ht="21" customHeight="1">
      <c r="A82" s="11" t="s">
        <v>321</v>
      </c>
      <c r="B82" s="11">
        <v>1</v>
      </c>
      <c r="C82" s="38" t="s">
        <v>322</v>
      </c>
      <c r="D82" s="38" t="s">
        <v>323</v>
      </c>
      <c r="E82" s="38" t="s">
        <v>324</v>
      </c>
      <c r="F82" s="38" t="s">
        <v>74</v>
      </c>
      <c r="G82" s="38">
        <v>80000</v>
      </c>
      <c r="H82" s="38">
        <v>80000</v>
      </c>
      <c r="I82" s="38">
        <f t="shared" si="6"/>
        <v>32000</v>
      </c>
      <c r="J82" s="50" t="s">
        <v>70</v>
      </c>
      <c r="K82" s="38">
        <f t="shared" si="5"/>
        <v>48000</v>
      </c>
      <c r="L82" s="38"/>
    </row>
    <row r="83" spans="1:12" ht="21" customHeight="1">
      <c r="A83" s="11" t="s">
        <v>321</v>
      </c>
      <c r="B83" s="11">
        <f aca="true" t="shared" si="8" ref="B83:B92">B82+1</f>
        <v>2</v>
      </c>
      <c r="C83" s="38" t="s">
        <v>71</v>
      </c>
      <c r="D83" s="38" t="s">
        <v>72</v>
      </c>
      <c r="E83" s="38" t="s">
        <v>325</v>
      </c>
      <c r="F83" s="38" t="s">
        <v>74</v>
      </c>
      <c r="G83" s="38">
        <v>80000</v>
      </c>
      <c r="H83" s="38">
        <v>79200</v>
      </c>
      <c r="I83" s="38">
        <f t="shared" si="6"/>
        <v>31680</v>
      </c>
      <c r="J83" s="50" t="s">
        <v>70</v>
      </c>
      <c r="K83" s="38">
        <f t="shared" si="5"/>
        <v>47520</v>
      </c>
      <c r="L83" s="38"/>
    </row>
    <row r="84" spans="1:12" ht="21" customHeight="1">
      <c r="A84" s="11" t="s">
        <v>321</v>
      </c>
      <c r="B84" s="11">
        <f t="shared" si="8"/>
        <v>3</v>
      </c>
      <c r="C84" s="38" t="s">
        <v>326</v>
      </c>
      <c r="D84" s="38" t="s">
        <v>327</v>
      </c>
      <c r="E84" s="38" t="s">
        <v>328</v>
      </c>
      <c r="F84" s="50" t="s">
        <v>93</v>
      </c>
      <c r="G84" s="38">
        <v>23000</v>
      </c>
      <c r="H84" s="38">
        <v>22770</v>
      </c>
      <c r="I84" s="38">
        <f t="shared" si="6"/>
        <v>9108</v>
      </c>
      <c r="J84" s="50" t="s">
        <v>70</v>
      </c>
      <c r="K84" s="38">
        <f t="shared" si="5"/>
        <v>13662</v>
      </c>
      <c r="L84" s="38"/>
    </row>
    <row r="85" spans="1:12" ht="21" customHeight="1">
      <c r="A85" s="11" t="s">
        <v>321</v>
      </c>
      <c r="B85" s="11">
        <f t="shared" si="8"/>
        <v>4</v>
      </c>
      <c r="C85" s="38" t="s">
        <v>329</v>
      </c>
      <c r="D85" s="38" t="s">
        <v>330</v>
      </c>
      <c r="E85" s="38" t="s">
        <v>331</v>
      </c>
      <c r="F85" s="50" t="s">
        <v>103</v>
      </c>
      <c r="G85" s="38">
        <v>35000</v>
      </c>
      <c r="H85" s="38">
        <v>34300</v>
      </c>
      <c r="I85" s="38">
        <f t="shared" si="6"/>
        <v>13720</v>
      </c>
      <c r="J85" s="50" t="s">
        <v>70</v>
      </c>
      <c r="K85" s="38">
        <f t="shared" si="5"/>
        <v>20580</v>
      </c>
      <c r="L85" s="38"/>
    </row>
    <row r="86" spans="1:12" ht="21" customHeight="1">
      <c r="A86" s="11" t="s">
        <v>321</v>
      </c>
      <c r="B86" s="11">
        <f t="shared" si="8"/>
        <v>5</v>
      </c>
      <c r="C86" s="38" t="s">
        <v>332</v>
      </c>
      <c r="D86" s="38" t="s">
        <v>129</v>
      </c>
      <c r="E86" s="38" t="s">
        <v>333</v>
      </c>
      <c r="F86" s="38" t="s">
        <v>121</v>
      </c>
      <c r="G86" s="38">
        <v>16100</v>
      </c>
      <c r="H86" s="38">
        <v>15617</v>
      </c>
      <c r="I86" s="38">
        <f t="shared" si="6"/>
        <v>6247</v>
      </c>
      <c r="J86" s="50" t="s">
        <v>70</v>
      </c>
      <c r="K86" s="38">
        <f t="shared" si="5"/>
        <v>9370</v>
      </c>
      <c r="L86" s="38"/>
    </row>
    <row r="87" spans="1:12" ht="21" customHeight="1">
      <c r="A87" s="11" t="s">
        <v>321</v>
      </c>
      <c r="B87" s="11">
        <f t="shared" si="8"/>
        <v>6</v>
      </c>
      <c r="C87" s="38" t="s">
        <v>334</v>
      </c>
      <c r="D87" s="38" t="s">
        <v>335</v>
      </c>
      <c r="E87" s="38" t="s">
        <v>162</v>
      </c>
      <c r="F87" s="38" t="s">
        <v>69</v>
      </c>
      <c r="G87" s="38">
        <v>45000</v>
      </c>
      <c r="H87" s="38">
        <v>44100</v>
      </c>
      <c r="I87" s="38">
        <f t="shared" si="6"/>
        <v>17640</v>
      </c>
      <c r="J87" s="50" t="s">
        <v>70</v>
      </c>
      <c r="K87" s="38">
        <f t="shared" si="5"/>
        <v>26460</v>
      </c>
      <c r="L87" s="38"/>
    </row>
    <row r="88" spans="1:12" ht="21" customHeight="1">
      <c r="A88" s="11" t="s">
        <v>321</v>
      </c>
      <c r="B88" s="11">
        <f t="shared" si="8"/>
        <v>7</v>
      </c>
      <c r="C88" s="38" t="s">
        <v>336</v>
      </c>
      <c r="D88" s="38" t="s">
        <v>337</v>
      </c>
      <c r="E88" s="38" t="s">
        <v>338</v>
      </c>
      <c r="F88" s="38" t="s">
        <v>69</v>
      </c>
      <c r="G88" s="38">
        <v>45000</v>
      </c>
      <c r="H88" s="38">
        <v>43650</v>
      </c>
      <c r="I88" s="38">
        <f t="shared" si="6"/>
        <v>17460</v>
      </c>
      <c r="J88" s="50" t="s">
        <v>70</v>
      </c>
      <c r="K88" s="38">
        <f t="shared" si="5"/>
        <v>26190</v>
      </c>
      <c r="L88" s="38"/>
    </row>
    <row r="89" spans="1:12" ht="21" customHeight="1">
      <c r="A89" s="11" t="s">
        <v>321</v>
      </c>
      <c r="B89" s="11">
        <f t="shared" si="8"/>
        <v>8</v>
      </c>
      <c r="C89" s="38" t="s">
        <v>339</v>
      </c>
      <c r="D89" s="38" t="s">
        <v>340</v>
      </c>
      <c r="E89" s="38" t="s">
        <v>341</v>
      </c>
      <c r="F89" s="38" t="s">
        <v>69</v>
      </c>
      <c r="G89" s="38">
        <v>45000</v>
      </c>
      <c r="H89" s="38">
        <v>45000</v>
      </c>
      <c r="I89" s="38">
        <f t="shared" si="6"/>
        <v>18000</v>
      </c>
      <c r="J89" s="50" t="s">
        <v>70</v>
      </c>
      <c r="K89" s="38">
        <f t="shared" si="5"/>
        <v>27000</v>
      </c>
      <c r="L89" s="38"/>
    </row>
    <row r="90" spans="1:12" ht="28.5" customHeight="1">
      <c r="A90" s="11" t="s">
        <v>321</v>
      </c>
      <c r="B90" s="11">
        <f t="shared" si="8"/>
        <v>9</v>
      </c>
      <c r="C90" s="38" t="s">
        <v>342</v>
      </c>
      <c r="D90" s="38" t="s">
        <v>343</v>
      </c>
      <c r="E90" s="38" t="s">
        <v>344</v>
      </c>
      <c r="F90" s="38" t="s">
        <v>69</v>
      </c>
      <c r="G90" s="38">
        <v>45000</v>
      </c>
      <c r="H90" s="38">
        <v>44550</v>
      </c>
      <c r="I90" s="38">
        <f t="shared" si="6"/>
        <v>17820</v>
      </c>
      <c r="J90" s="50" t="s">
        <v>70</v>
      </c>
      <c r="K90" s="38">
        <f t="shared" si="5"/>
        <v>26730</v>
      </c>
      <c r="L90" s="38" t="s">
        <v>345</v>
      </c>
    </row>
    <row r="91" spans="1:12" ht="14.25">
      <c r="A91" s="11" t="s">
        <v>321</v>
      </c>
      <c r="B91" s="11">
        <f t="shared" si="8"/>
        <v>10</v>
      </c>
      <c r="C91" s="38" t="s">
        <v>346</v>
      </c>
      <c r="D91" s="38" t="s">
        <v>347</v>
      </c>
      <c r="E91" s="38" t="s">
        <v>333</v>
      </c>
      <c r="F91" s="38" t="s">
        <v>69</v>
      </c>
      <c r="G91" s="38">
        <v>45000</v>
      </c>
      <c r="H91" s="38">
        <v>45000</v>
      </c>
      <c r="I91" s="38">
        <f t="shared" si="6"/>
        <v>18000</v>
      </c>
      <c r="J91" s="50" t="s">
        <v>70</v>
      </c>
      <c r="K91" s="38">
        <f t="shared" si="5"/>
        <v>27000</v>
      </c>
      <c r="L91" s="38"/>
    </row>
    <row r="92" spans="1:12" ht="14.25">
      <c r="A92" s="11" t="s">
        <v>321</v>
      </c>
      <c r="B92" s="11">
        <f t="shared" si="8"/>
        <v>11</v>
      </c>
      <c r="C92" s="38" t="s">
        <v>348</v>
      </c>
      <c r="D92" s="38" t="s">
        <v>349</v>
      </c>
      <c r="E92" s="38" t="s">
        <v>338</v>
      </c>
      <c r="F92" s="38" t="s">
        <v>69</v>
      </c>
      <c r="G92" s="38">
        <v>45000</v>
      </c>
      <c r="H92" s="38">
        <v>44550</v>
      </c>
      <c r="I92" s="38">
        <f t="shared" si="6"/>
        <v>17820</v>
      </c>
      <c r="J92" s="50" t="s">
        <v>70</v>
      </c>
      <c r="K92" s="38">
        <f t="shared" si="5"/>
        <v>26730</v>
      </c>
      <c r="L92" s="38"/>
    </row>
    <row r="93" spans="1:12" ht="30.75" customHeight="1">
      <c r="A93" s="11" t="s">
        <v>350</v>
      </c>
      <c r="B93" s="11">
        <v>1</v>
      </c>
      <c r="C93" s="38" t="s">
        <v>351</v>
      </c>
      <c r="D93" s="38" t="s">
        <v>352</v>
      </c>
      <c r="E93" s="38" t="s">
        <v>353</v>
      </c>
      <c r="F93" s="38" t="s">
        <v>87</v>
      </c>
      <c r="G93" s="38" t="s">
        <v>88</v>
      </c>
      <c r="H93" s="38">
        <v>69500</v>
      </c>
      <c r="I93" s="38">
        <f t="shared" si="6"/>
        <v>27800</v>
      </c>
      <c r="J93" s="38" t="s">
        <v>70</v>
      </c>
      <c r="K93" s="38">
        <f t="shared" si="5"/>
        <v>41700</v>
      </c>
      <c r="L93" s="38"/>
    </row>
    <row r="94" spans="1:12" ht="14.25">
      <c r="A94" s="11" t="s">
        <v>350</v>
      </c>
      <c r="B94" s="11">
        <v>2</v>
      </c>
      <c r="C94" s="38" t="s">
        <v>354</v>
      </c>
      <c r="D94" s="38" t="s">
        <v>355</v>
      </c>
      <c r="E94" s="38" t="s">
        <v>356</v>
      </c>
      <c r="F94" s="38" t="s">
        <v>69</v>
      </c>
      <c r="G94" s="38">
        <v>45000</v>
      </c>
      <c r="H94" s="38">
        <v>44100</v>
      </c>
      <c r="I94" s="38">
        <f t="shared" si="6"/>
        <v>17640</v>
      </c>
      <c r="J94" s="38" t="s">
        <v>70</v>
      </c>
      <c r="K94" s="38">
        <f t="shared" si="5"/>
        <v>26460</v>
      </c>
      <c r="L94" s="38"/>
    </row>
    <row r="95" spans="1:12" ht="14.25">
      <c r="A95" s="11" t="s">
        <v>350</v>
      </c>
      <c r="B95" s="11">
        <v>3</v>
      </c>
      <c r="C95" s="38" t="s">
        <v>357</v>
      </c>
      <c r="D95" s="38" t="s">
        <v>358</v>
      </c>
      <c r="E95" s="38" t="s">
        <v>359</v>
      </c>
      <c r="F95" s="38" t="s">
        <v>69</v>
      </c>
      <c r="G95" s="38">
        <v>45000</v>
      </c>
      <c r="H95" s="38">
        <v>45000</v>
      </c>
      <c r="I95" s="38">
        <f t="shared" si="6"/>
        <v>18000</v>
      </c>
      <c r="J95" s="38"/>
      <c r="K95" s="38">
        <f t="shared" si="5"/>
        <v>27000</v>
      </c>
      <c r="L95" s="38"/>
    </row>
    <row r="96" spans="1:12" ht="14.25">
      <c r="A96" s="11" t="s">
        <v>46</v>
      </c>
      <c r="B96" s="11"/>
      <c r="C96" s="38"/>
      <c r="D96" s="75"/>
      <c r="E96" s="38"/>
      <c r="F96" s="38"/>
      <c r="G96" s="38"/>
      <c r="H96" s="38">
        <f>SUM(H5:H95)</f>
        <v>3980037</v>
      </c>
      <c r="I96" s="38">
        <f>SUM(I5:I95)</f>
        <v>1592015</v>
      </c>
      <c r="J96" s="38"/>
      <c r="K96" s="38">
        <f>SUM(K5:K95)</f>
        <v>2360422</v>
      </c>
      <c r="L96" s="38"/>
    </row>
  </sheetData>
  <sheetProtection/>
  <mergeCells count="14">
    <mergeCell ref="A1:L1"/>
    <mergeCell ref="A2:E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16" right="0.16" top="0.7900000000000001" bottom="0.59" header="0.51" footer="0.51"/>
  <pageSetup horizontalDpi="600" verticalDpi="600" orientation="portrait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1"/>
  <sheetViews>
    <sheetView zoomScale="75" zoomScaleNormal="75" workbookViewId="0" topLeftCell="A65">
      <selection activeCell="B95" sqref="B95"/>
    </sheetView>
  </sheetViews>
  <sheetFormatPr defaultColWidth="9.00390625" defaultRowHeight="14.25"/>
  <cols>
    <col min="1" max="1" width="9.50390625" style="51" customWidth="1"/>
    <col min="2" max="2" width="19.75390625" style="51" customWidth="1"/>
    <col min="3" max="3" width="16.00390625" style="51" customWidth="1"/>
    <col min="4" max="4" width="10.875" style="51" customWidth="1"/>
    <col min="5" max="6" width="9.00390625" style="51" customWidth="1"/>
    <col min="7" max="7" width="10.25390625" style="51" customWidth="1"/>
    <col min="8" max="16384" width="9.00390625" style="51" customWidth="1"/>
  </cols>
  <sheetData>
    <row r="1" ht="14.25">
      <c r="A1" s="51" t="s">
        <v>360</v>
      </c>
    </row>
    <row r="2" spans="1:7" ht="14.25">
      <c r="A2" s="51" t="s">
        <v>361</v>
      </c>
      <c r="B2" s="51" t="s">
        <v>362</v>
      </c>
      <c r="C2" s="51" t="s">
        <v>363</v>
      </c>
      <c r="D2" s="51" t="s">
        <v>364</v>
      </c>
      <c r="E2" s="51" t="s">
        <v>365</v>
      </c>
      <c r="F2" s="51" t="s">
        <v>366</v>
      </c>
      <c r="G2" s="51" t="s">
        <v>367</v>
      </c>
    </row>
    <row r="3" spans="1:7" ht="14.25">
      <c r="A3" s="52" t="s">
        <v>66</v>
      </c>
      <c r="B3" s="52" t="s">
        <v>368</v>
      </c>
      <c r="D3" s="53">
        <v>27000</v>
      </c>
      <c r="G3" s="54" t="s">
        <v>369</v>
      </c>
    </row>
    <row r="4" spans="1:7" ht="14.25">
      <c r="A4" s="55" t="s">
        <v>71</v>
      </c>
      <c r="B4" s="52" t="s">
        <v>370</v>
      </c>
      <c r="D4" s="53">
        <v>48000</v>
      </c>
      <c r="G4" s="54" t="s">
        <v>369</v>
      </c>
    </row>
    <row r="5" spans="1:7" ht="14.25">
      <c r="A5" s="55" t="s">
        <v>75</v>
      </c>
      <c r="B5" s="55" t="s">
        <v>371</v>
      </c>
      <c r="D5" s="53">
        <v>27000</v>
      </c>
      <c r="G5" s="54" t="s">
        <v>369</v>
      </c>
    </row>
    <row r="6" spans="1:7" ht="14.25">
      <c r="A6" s="56" t="s">
        <v>372</v>
      </c>
      <c r="B6" s="55" t="s">
        <v>373</v>
      </c>
      <c r="D6" s="53">
        <v>48000</v>
      </c>
      <c r="G6" s="54" t="s">
        <v>369</v>
      </c>
    </row>
    <row r="7" spans="1:7" ht="14.25">
      <c r="A7" s="55" t="s">
        <v>81</v>
      </c>
      <c r="B7" s="55" t="s">
        <v>374</v>
      </c>
      <c r="D7" s="53">
        <v>27000</v>
      </c>
      <c r="G7" s="54" t="s">
        <v>369</v>
      </c>
    </row>
    <row r="8" spans="1:7" ht="14.25">
      <c r="A8" s="55" t="s">
        <v>84</v>
      </c>
      <c r="B8" s="52" t="s">
        <v>375</v>
      </c>
      <c r="D8" s="53">
        <v>41700</v>
      </c>
      <c r="G8" s="54" t="s">
        <v>369</v>
      </c>
    </row>
    <row r="9" spans="1:7" ht="14.25">
      <c r="A9" s="55" t="s">
        <v>90</v>
      </c>
      <c r="B9" s="57" t="s">
        <v>376</v>
      </c>
      <c r="D9" s="55">
        <v>0</v>
      </c>
      <c r="G9" s="54" t="s">
        <v>369</v>
      </c>
    </row>
    <row r="10" spans="1:7" ht="14.25">
      <c r="A10" s="55" t="s">
        <v>96</v>
      </c>
      <c r="B10" s="58" t="s">
        <v>377</v>
      </c>
      <c r="D10" s="53">
        <v>13662</v>
      </c>
      <c r="G10" s="54" t="s">
        <v>369</v>
      </c>
    </row>
    <row r="11" spans="1:7" ht="14.25">
      <c r="A11" s="55" t="s">
        <v>100</v>
      </c>
      <c r="B11" s="58" t="s">
        <v>378</v>
      </c>
      <c r="D11" s="53">
        <v>21000</v>
      </c>
      <c r="G11" s="54" t="s">
        <v>369</v>
      </c>
    </row>
    <row r="12" spans="1:7" ht="14.25">
      <c r="A12" s="55" t="s">
        <v>104</v>
      </c>
      <c r="B12" s="58" t="s">
        <v>379</v>
      </c>
      <c r="D12" s="53">
        <v>18900</v>
      </c>
      <c r="G12" s="54" t="s">
        <v>369</v>
      </c>
    </row>
    <row r="13" spans="1:7" ht="14.25">
      <c r="A13" s="56" t="s">
        <v>109</v>
      </c>
      <c r="B13" s="17" t="s">
        <v>380</v>
      </c>
      <c r="D13" s="53">
        <v>25920</v>
      </c>
      <c r="G13" s="54" t="s">
        <v>369</v>
      </c>
    </row>
    <row r="14" spans="1:7" ht="14.25">
      <c r="A14" s="55" t="s">
        <v>112</v>
      </c>
      <c r="B14" s="59" t="s">
        <v>381</v>
      </c>
      <c r="D14" s="53">
        <v>13800</v>
      </c>
      <c r="G14" s="54" t="s">
        <v>369</v>
      </c>
    </row>
    <row r="15" spans="1:7" ht="14.25">
      <c r="A15" s="55" t="s">
        <v>115</v>
      </c>
      <c r="B15" s="59" t="s">
        <v>382</v>
      </c>
      <c r="D15" s="53">
        <v>18900</v>
      </c>
      <c r="G15" s="54" t="s">
        <v>369</v>
      </c>
    </row>
    <row r="16" spans="1:7" ht="14.25">
      <c r="A16" s="55" t="s">
        <v>118</v>
      </c>
      <c r="B16" s="58" t="s">
        <v>383</v>
      </c>
      <c r="D16" s="53">
        <v>9660</v>
      </c>
      <c r="G16" s="54" t="s">
        <v>369</v>
      </c>
    </row>
    <row r="17" spans="1:7" ht="14.25">
      <c r="A17" s="55" t="s">
        <v>124</v>
      </c>
      <c r="B17" s="58" t="s">
        <v>384</v>
      </c>
      <c r="D17" s="53">
        <v>13800</v>
      </c>
      <c r="G17" s="54" t="s">
        <v>369</v>
      </c>
    </row>
    <row r="18" spans="1:7" ht="14.25">
      <c r="A18" s="55" t="s">
        <v>128</v>
      </c>
      <c r="B18" s="52" t="s">
        <v>385</v>
      </c>
      <c r="D18" s="53">
        <v>20160</v>
      </c>
      <c r="G18" s="54" t="s">
        <v>369</v>
      </c>
    </row>
    <row r="19" spans="1:7" ht="14.25">
      <c r="A19" s="55" t="s">
        <v>131</v>
      </c>
      <c r="B19" s="52" t="s">
        <v>386</v>
      </c>
      <c r="D19" s="53">
        <v>48000</v>
      </c>
      <c r="G19" s="54" t="s">
        <v>369</v>
      </c>
    </row>
    <row r="20" spans="1:7" ht="14.25">
      <c r="A20" s="55" t="s">
        <v>135</v>
      </c>
      <c r="B20" s="55" t="s">
        <v>387</v>
      </c>
      <c r="D20" s="53">
        <v>25920</v>
      </c>
      <c r="G20" s="54" t="s">
        <v>369</v>
      </c>
    </row>
    <row r="21" spans="1:7" ht="14.25">
      <c r="A21" s="55" t="s">
        <v>139</v>
      </c>
      <c r="B21" s="60" t="s">
        <v>388</v>
      </c>
      <c r="D21" s="53">
        <v>48000</v>
      </c>
      <c r="G21" s="54" t="s">
        <v>369</v>
      </c>
    </row>
    <row r="22" spans="1:7" ht="14.25">
      <c r="A22" s="52" t="s">
        <v>389</v>
      </c>
      <c r="B22" s="60" t="s">
        <v>390</v>
      </c>
      <c r="D22" s="53">
        <v>13800</v>
      </c>
      <c r="G22" s="54" t="s">
        <v>369</v>
      </c>
    </row>
    <row r="23" spans="1:7" ht="14.25">
      <c r="A23" s="55" t="s">
        <v>147</v>
      </c>
      <c r="B23" s="60" t="s">
        <v>391</v>
      </c>
      <c r="D23" s="53">
        <v>47520</v>
      </c>
      <c r="G23" s="54" t="s">
        <v>369</v>
      </c>
    </row>
    <row r="24" spans="1:7" ht="14.25">
      <c r="A24" s="55" t="s">
        <v>150</v>
      </c>
      <c r="B24" s="60" t="s">
        <v>392</v>
      </c>
      <c r="D24" s="53">
        <v>48000</v>
      </c>
      <c r="G24" s="54" t="s">
        <v>369</v>
      </c>
    </row>
    <row r="25" spans="1:7" ht="14.25">
      <c r="A25" s="55" t="s">
        <v>153</v>
      </c>
      <c r="B25" s="60" t="s">
        <v>393</v>
      </c>
      <c r="D25" s="53">
        <v>13800</v>
      </c>
      <c r="G25" s="54" t="s">
        <v>369</v>
      </c>
    </row>
    <row r="26" spans="1:7" ht="14.25">
      <c r="A26" s="55" t="s">
        <v>157</v>
      </c>
      <c r="B26" s="61" t="s">
        <v>394</v>
      </c>
      <c r="D26" s="53">
        <v>27000</v>
      </c>
      <c r="G26" s="54" t="s">
        <v>369</v>
      </c>
    </row>
    <row r="27" spans="1:7" ht="14.25">
      <c r="A27" s="55" t="s">
        <v>160</v>
      </c>
      <c r="B27" s="61" t="s">
        <v>395</v>
      </c>
      <c r="D27" s="53">
        <v>27000</v>
      </c>
      <c r="G27" s="54" t="s">
        <v>369</v>
      </c>
    </row>
    <row r="28" spans="1:7" ht="14.25">
      <c r="A28" s="55" t="s">
        <v>163</v>
      </c>
      <c r="B28" s="61" t="s">
        <v>396</v>
      </c>
      <c r="D28" s="53">
        <v>26730</v>
      </c>
      <c r="G28" s="54" t="s">
        <v>369</v>
      </c>
    </row>
    <row r="29" spans="1:7" ht="14.25">
      <c r="A29" s="55" t="s">
        <v>166</v>
      </c>
      <c r="B29" s="61" t="s">
        <v>397</v>
      </c>
      <c r="D29" s="53">
        <v>21000</v>
      </c>
      <c r="G29" s="54" t="s">
        <v>369</v>
      </c>
    </row>
    <row r="30" spans="1:7" ht="14.25">
      <c r="A30" s="55" t="s">
        <v>169</v>
      </c>
      <c r="B30" s="61" t="s">
        <v>398</v>
      </c>
      <c r="D30" s="62">
        <v>27000</v>
      </c>
      <c r="G30" s="54" t="s">
        <v>369</v>
      </c>
    </row>
    <row r="31" spans="1:7" ht="14.25">
      <c r="A31" s="55" t="s">
        <v>172</v>
      </c>
      <c r="B31" s="61" t="s">
        <v>399</v>
      </c>
      <c r="D31" s="53">
        <v>18900</v>
      </c>
      <c r="G31" s="54" t="s">
        <v>369</v>
      </c>
    </row>
    <row r="32" spans="1:7" ht="14.25">
      <c r="A32" s="55" t="s">
        <v>175</v>
      </c>
      <c r="B32" s="61" t="s">
        <v>400</v>
      </c>
      <c r="D32" s="53">
        <v>27000</v>
      </c>
      <c r="G32" s="54" t="s">
        <v>369</v>
      </c>
    </row>
    <row r="33" spans="1:7" ht="14.25">
      <c r="A33" s="55" t="s">
        <v>178</v>
      </c>
      <c r="B33" s="61" t="s">
        <v>401</v>
      </c>
      <c r="D33" s="53">
        <v>27000</v>
      </c>
      <c r="G33" s="54" t="s">
        <v>369</v>
      </c>
    </row>
    <row r="34" spans="1:7" ht="14.25">
      <c r="A34" s="55" t="s">
        <v>180</v>
      </c>
      <c r="B34" s="61" t="s">
        <v>402</v>
      </c>
      <c r="D34" s="53">
        <v>26730</v>
      </c>
      <c r="G34" s="54" t="s">
        <v>369</v>
      </c>
    </row>
    <row r="35" spans="1:7" ht="14.25">
      <c r="A35" s="55" t="s">
        <v>183</v>
      </c>
      <c r="B35" s="61" t="s">
        <v>403</v>
      </c>
      <c r="D35" s="53">
        <v>13800</v>
      </c>
      <c r="G35" s="54" t="s">
        <v>369</v>
      </c>
    </row>
    <row r="36" spans="1:7" ht="14.25">
      <c r="A36" s="55" t="s">
        <v>185</v>
      </c>
      <c r="B36" s="61" t="s">
        <v>404</v>
      </c>
      <c r="D36" s="53">
        <v>13524</v>
      </c>
      <c r="G36" s="54" t="s">
        <v>369</v>
      </c>
    </row>
    <row r="37" spans="1:7" ht="14.25">
      <c r="A37" s="55" t="s">
        <v>187</v>
      </c>
      <c r="B37" s="61" t="s">
        <v>405</v>
      </c>
      <c r="D37" s="53">
        <v>13800</v>
      </c>
      <c r="G37" s="54" t="s">
        <v>369</v>
      </c>
    </row>
    <row r="38" spans="1:7" ht="14.25">
      <c r="A38" s="55" t="s">
        <v>191</v>
      </c>
      <c r="B38" s="59" t="s">
        <v>406</v>
      </c>
      <c r="D38" s="53">
        <v>27000</v>
      </c>
      <c r="G38" s="54" t="s">
        <v>369</v>
      </c>
    </row>
    <row r="39" spans="1:7" ht="14.25">
      <c r="A39" s="55" t="s">
        <v>194</v>
      </c>
      <c r="B39" s="59" t="s">
        <v>407</v>
      </c>
      <c r="D39" s="53">
        <v>26190</v>
      </c>
      <c r="G39" s="54" t="s">
        <v>369</v>
      </c>
    </row>
    <row r="40" spans="1:7" ht="14.25">
      <c r="A40" s="55" t="s">
        <v>197</v>
      </c>
      <c r="B40" s="59" t="s">
        <v>408</v>
      </c>
      <c r="D40" s="53">
        <v>26190</v>
      </c>
      <c r="G40" s="54" t="s">
        <v>369</v>
      </c>
    </row>
    <row r="41" spans="1:7" ht="14.25">
      <c r="A41" s="55" t="s">
        <v>200</v>
      </c>
      <c r="B41" s="59" t="s">
        <v>409</v>
      </c>
      <c r="D41" s="53">
        <v>13386</v>
      </c>
      <c r="G41" s="54" t="s">
        <v>369</v>
      </c>
    </row>
    <row r="42" spans="1:7" ht="14.25">
      <c r="A42" s="55" t="s">
        <v>203</v>
      </c>
      <c r="B42" s="58" t="s">
        <v>410</v>
      </c>
      <c r="D42" s="53">
        <v>20580</v>
      </c>
      <c r="G42" s="54" t="s">
        <v>369</v>
      </c>
    </row>
    <row r="43" spans="1:7" ht="14.25">
      <c r="A43" s="52" t="s">
        <v>411</v>
      </c>
      <c r="B43" s="59" t="s">
        <v>412</v>
      </c>
      <c r="D43" s="53">
        <v>20370</v>
      </c>
      <c r="G43" s="54" t="s">
        <v>369</v>
      </c>
    </row>
    <row r="44" spans="1:7" ht="14.25">
      <c r="A44" s="55" t="s">
        <v>208</v>
      </c>
      <c r="B44" s="58" t="s">
        <v>413</v>
      </c>
      <c r="D44" s="53">
        <v>21000</v>
      </c>
      <c r="G44" s="54" t="s">
        <v>369</v>
      </c>
    </row>
    <row r="45" spans="1:7" ht="14.25">
      <c r="A45" s="63" t="s">
        <v>414</v>
      </c>
      <c r="B45" s="55" t="s">
        <v>415</v>
      </c>
      <c r="D45" s="53">
        <v>27000</v>
      </c>
      <c r="G45" s="54" t="s">
        <v>369</v>
      </c>
    </row>
    <row r="46" spans="1:7" ht="14.25">
      <c r="A46" s="55" t="s">
        <v>215</v>
      </c>
      <c r="B46" s="59" t="s">
        <v>416</v>
      </c>
      <c r="D46" s="53">
        <v>27000</v>
      </c>
      <c r="G46" s="54" t="s">
        <v>369</v>
      </c>
    </row>
    <row r="47" spans="1:7" ht="14.25">
      <c r="A47" s="55" t="s">
        <v>219</v>
      </c>
      <c r="B47" s="59" t="s">
        <v>417</v>
      </c>
      <c r="D47" s="53">
        <v>48000</v>
      </c>
      <c r="G47" s="54" t="s">
        <v>369</v>
      </c>
    </row>
    <row r="48" spans="1:7" ht="14.25">
      <c r="A48" s="55" t="s">
        <v>222</v>
      </c>
      <c r="B48" s="59" t="s">
        <v>418</v>
      </c>
      <c r="D48" s="53">
        <v>13662</v>
      </c>
      <c r="G48" s="54" t="s">
        <v>369</v>
      </c>
    </row>
    <row r="49" spans="1:7" ht="14.25">
      <c r="A49" s="52" t="s">
        <v>419</v>
      </c>
      <c r="B49" s="59" t="s">
        <v>420</v>
      </c>
      <c r="D49" s="53">
        <v>21000</v>
      </c>
      <c r="G49" s="54" t="s">
        <v>369</v>
      </c>
    </row>
    <row r="50" spans="1:7" ht="14.25">
      <c r="A50" s="55" t="s">
        <v>228</v>
      </c>
      <c r="B50" s="59" t="s">
        <v>421</v>
      </c>
      <c r="D50" s="53">
        <v>13800</v>
      </c>
      <c r="G50" s="54" t="s">
        <v>369</v>
      </c>
    </row>
    <row r="51" spans="1:7" ht="14.25">
      <c r="A51" s="56" t="s">
        <v>231</v>
      </c>
      <c r="B51" s="59" t="s">
        <v>422</v>
      </c>
      <c r="D51" s="53">
        <v>20580</v>
      </c>
      <c r="G51" s="54" t="s">
        <v>369</v>
      </c>
    </row>
    <row r="52" spans="1:7" ht="14.25">
      <c r="A52" s="56" t="s">
        <v>234</v>
      </c>
      <c r="B52" s="59" t="s">
        <v>423</v>
      </c>
      <c r="D52" s="53">
        <v>13800</v>
      </c>
      <c r="G52" s="54" t="s">
        <v>369</v>
      </c>
    </row>
    <row r="53" spans="1:7" ht="14.25">
      <c r="A53" s="56" t="s">
        <v>236</v>
      </c>
      <c r="B53" s="59" t="s">
        <v>424</v>
      </c>
      <c r="D53" s="53">
        <v>18900</v>
      </c>
      <c r="G53" s="54" t="s">
        <v>369</v>
      </c>
    </row>
    <row r="54" spans="1:7" ht="14.25">
      <c r="A54" s="56" t="s">
        <v>239</v>
      </c>
      <c r="B54" s="59" t="s">
        <v>425</v>
      </c>
      <c r="D54" s="53">
        <v>27000</v>
      </c>
      <c r="G54" s="54" t="s">
        <v>369</v>
      </c>
    </row>
    <row r="55" spans="1:7" ht="14.25">
      <c r="A55" s="56" t="s">
        <v>242</v>
      </c>
      <c r="B55" s="59" t="s">
        <v>426</v>
      </c>
      <c r="D55" s="53">
        <v>27000</v>
      </c>
      <c r="G55" s="54" t="s">
        <v>369</v>
      </c>
    </row>
    <row r="56" spans="1:7" ht="14.25">
      <c r="A56" s="56" t="s">
        <v>244</v>
      </c>
      <c r="B56" s="59" t="s">
        <v>427</v>
      </c>
      <c r="D56" s="53">
        <v>27000</v>
      </c>
      <c r="G56" s="54" t="s">
        <v>369</v>
      </c>
    </row>
    <row r="57" spans="1:7" ht="14.25">
      <c r="A57" s="63" t="s">
        <v>428</v>
      </c>
      <c r="B57" s="59" t="s">
        <v>429</v>
      </c>
      <c r="D57" s="53">
        <v>27000</v>
      </c>
      <c r="G57" s="54" t="s">
        <v>369</v>
      </c>
    </row>
    <row r="58" spans="1:7" ht="14.25">
      <c r="A58" s="56" t="s">
        <v>250</v>
      </c>
      <c r="B58" s="59" t="s">
        <v>430</v>
      </c>
      <c r="D58" s="53">
        <v>27000</v>
      </c>
      <c r="G58" s="54" t="s">
        <v>369</v>
      </c>
    </row>
    <row r="59" spans="1:7" ht="14.25">
      <c r="A59" s="55" t="s">
        <v>254</v>
      </c>
      <c r="B59" s="64" t="s">
        <v>431</v>
      </c>
      <c r="D59" s="53">
        <v>47520</v>
      </c>
      <c r="G59" s="54" t="s">
        <v>369</v>
      </c>
    </row>
    <row r="60" spans="1:7" ht="14.25">
      <c r="A60" s="55" t="s">
        <v>257</v>
      </c>
      <c r="B60" s="64" t="s">
        <v>432</v>
      </c>
      <c r="D60" s="53">
        <v>48000</v>
      </c>
      <c r="G60" s="54" t="s">
        <v>369</v>
      </c>
    </row>
    <row r="61" spans="1:7" ht="14.25">
      <c r="A61" s="55" t="s">
        <v>259</v>
      </c>
      <c r="B61" s="64" t="s">
        <v>433</v>
      </c>
      <c r="D61" s="53">
        <v>20790</v>
      </c>
      <c r="G61" s="54" t="s">
        <v>369</v>
      </c>
    </row>
    <row r="62" spans="1:7" ht="14.25">
      <c r="A62" s="55" t="s">
        <v>262</v>
      </c>
      <c r="B62" s="64" t="s">
        <v>434</v>
      </c>
      <c r="D62" s="53">
        <v>20790</v>
      </c>
      <c r="G62" s="54" t="s">
        <v>369</v>
      </c>
    </row>
    <row r="63" spans="1:7" ht="14.25">
      <c r="A63" s="55" t="s">
        <v>264</v>
      </c>
      <c r="B63" s="64" t="s">
        <v>435</v>
      </c>
      <c r="D63" s="53">
        <v>26730</v>
      </c>
      <c r="G63" s="54" t="s">
        <v>369</v>
      </c>
    </row>
    <row r="64" spans="1:7" ht="14.25">
      <c r="A64" s="55" t="s">
        <v>271</v>
      </c>
      <c r="B64" s="52" t="s">
        <v>436</v>
      </c>
      <c r="D64" s="53">
        <v>13800</v>
      </c>
      <c r="G64" s="54" t="s">
        <v>369</v>
      </c>
    </row>
    <row r="65" spans="1:7" ht="14.25">
      <c r="A65" s="52" t="s">
        <v>268</v>
      </c>
      <c r="B65" s="60" t="s">
        <v>437</v>
      </c>
      <c r="D65" s="53">
        <v>48000</v>
      </c>
      <c r="G65" s="54" t="s">
        <v>369</v>
      </c>
    </row>
    <row r="66" spans="1:7" ht="14.25">
      <c r="A66" s="55" t="s">
        <v>274</v>
      </c>
      <c r="B66" s="59" t="s">
        <v>438</v>
      </c>
      <c r="D66" s="53">
        <v>13800</v>
      </c>
      <c r="G66" s="54" t="s">
        <v>369</v>
      </c>
    </row>
    <row r="67" spans="1:7" ht="14.25">
      <c r="A67" s="55" t="s">
        <v>279</v>
      </c>
      <c r="B67" s="59" t="s">
        <v>439</v>
      </c>
      <c r="D67" s="53">
        <v>12834</v>
      </c>
      <c r="G67" s="54" t="s">
        <v>369</v>
      </c>
    </row>
    <row r="68" spans="1:7" ht="14.25">
      <c r="A68" s="55" t="s">
        <v>282</v>
      </c>
      <c r="B68" s="60" t="s">
        <v>437</v>
      </c>
      <c r="D68" s="53">
        <v>13800</v>
      </c>
      <c r="G68" s="54" t="s">
        <v>369</v>
      </c>
    </row>
    <row r="69" spans="1:7" ht="14.25">
      <c r="A69" s="55" t="s">
        <v>286</v>
      </c>
      <c r="B69" s="59" t="s">
        <v>440</v>
      </c>
      <c r="D69" s="55">
        <v>27000</v>
      </c>
      <c r="G69" s="54" t="s">
        <v>369</v>
      </c>
    </row>
    <row r="70" spans="1:7" ht="14.25">
      <c r="A70" s="55" t="s">
        <v>290</v>
      </c>
      <c r="B70" s="61" t="s">
        <v>441</v>
      </c>
      <c r="D70" s="53">
        <v>48000</v>
      </c>
      <c r="G70" s="54" t="s">
        <v>369</v>
      </c>
    </row>
    <row r="71" spans="1:7" ht="14.25">
      <c r="A71" s="55" t="s">
        <v>293</v>
      </c>
      <c r="B71" s="61" t="s">
        <v>442</v>
      </c>
      <c r="D71" s="53">
        <v>27000</v>
      </c>
      <c r="G71" s="54" t="s">
        <v>369</v>
      </c>
    </row>
    <row r="72" spans="1:7" ht="14.25">
      <c r="A72" s="55" t="s">
        <v>296</v>
      </c>
      <c r="B72" s="61" t="s">
        <v>443</v>
      </c>
      <c r="D72" s="53">
        <v>48000</v>
      </c>
      <c r="G72" s="54" t="s">
        <v>369</v>
      </c>
    </row>
    <row r="73" spans="1:7" ht="14.25">
      <c r="A73" s="55" t="s">
        <v>299</v>
      </c>
      <c r="B73" s="61" t="s">
        <v>444</v>
      </c>
      <c r="D73" s="53">
        <v>27000</v>
      </c>
      <c r="G73" s="54" t="s">
        <v>369</v>
      </c>
    </row>
    <row r="74" spans="1:7" ht="14.25">
      <c r="A74" s="55" t="s">
        <v>302</v>
      </c>
      <c r="B74" s="61" t="s">
        <v>445</v>
      </c>
      <c r="D74" s="53">
        <v>26730</v>
      </c>
      <c r="G74" s="54" t="s">
        <v>369</v>
      </c>
    </row>
    <row r="75" spans="1:7" ht="14.25">
      <c r="A75" s="55" t="s">
        <v>305</v>
      </c>
      <c r="B75" s="61" t="s">
        <v>446</v>
      </c>
      <c r="D75" s="53">
        <v>27000</v>
      </c>
      <c r="G75" s="54" t="s">
        <v>369</v>
      </c>
    </row>
    <row r="76" spans="1:7" ht="14.25">
      <c r="A76" s="55" t="s">
        <v>447</v>
      </c>
      <c r="B76" s="61" t="s">
        <v>448</v>
      </c>
      <c r="D76" s="53">
        <v>27000</v>
      </c>
      <c r="G76" s="54" t="s">
        <v>369</v>
      </c>
    </row>
    <row r="77" spans="1:7" ht="14.25">
      <c r="A77" s="55" t="s">
        <v>312</v>
      </c>
      <c r="B77" s="52" t="s">
        <v>449</v>
      </c>
      <c r="D77" s="53">
        <v>46080</v>
      </c>
      <c r="G77" s="54" t="s">
        <v>369</v>
      </c>
    </row>
    <row r="78" spans="1:7" ht="14.25">
      <c r="A78" s="55" t="s">
        <v>315</v>
      </c>
      <c r="B78" s="60" t="s">
        <v>449</v>
      </c>
      <c r="D78" s="53">
        <v>13662</v>
      </c>
      <c r="G78" s="54" t="s">
        <v>369</v>
      </c>
    </row>
    <row r="79" spans="1:7" ht="14.25">
      <c r="A79" s="55" t="s">
        <v>317</v>
      </c>
      <c r="B79" s="60" t="s">
        <v>450</v>
      </c>
      <c r="D79" s="53">
        <v>0</v>
      </c>
      <c r="G79" s="54" t="s">
        <v>369</v>
      </c>
    </row>
    <row r="80" spans="1:7" ht="14.25">
      <c r="A80" s="55" t="s">
        <v>322</v>
      </c>
      <c r="B80" s="64" t="s">
        <v>451</v>
      </c>
      <c r="D80" s="53">
        <v>48000</v>
      </c>
      <c r="G80" s="54" t="s">
        <v>369</v>
      </c>
    </row>
    <row r="81" spans="1:7" ht="14.25">
      <c r="A81" s="55" t="s">
        <v>71</v>
      </c>
      <c r="B81" s="52" t="s">
        <v>370</v>
      </c>
      <c r="D81" s="53">
        <v>47520</v>
      </c>
      <c r="G81" s="54" t="s">
        <v>369</v>
      </c>
    </row>
    <row r="82" spans="1:7" ht="14.25">
      <c r="A82" s="55" t="s">
        <v>326</v>
      </c>
      <c r="B82" s="64" t="s">
        <v>452</v>
      </c>
      <c r="D82" s="53">
        <v>13662</v>
      </c>
      <c r="G82" s="54" t="s">
        <v>369</v>
      </c>
    </row>
    <row r="83" spans="1:7" ht="14.25">
      <c r="A83" s="55" t="s">
        <v>329</v>
      </c>
      <c r="B83" s="60" t="s">
        <v>453</v>
      </c>
      <c r="D83" s="53">
        <v>20580</v>
      </c>
      <c r="G83" s="54" t="s">
        <v>369</v>
      </c>
    </row>
    <row r="84" spans="1:7" ht="14.25">
      <c r="A84" s="56" t="s">
        <v>454</v>
      </c>
      <c r="B84" s="14" t="s">
        <v>435</v>
      </c>
      <c r="D84" s="53">
        <v>9370</v>
      </c>
      <c r="G84" s="54" t="s">
        <v>369</v>
      </c>
    </row>
    <row r="85" spans="1:7" ht="14.25">
      <c r="A85" s="55" t="s">
        <v>334</v>
      </c>
      <c r="B85" s="60" t="s">
        <v>455</v>
      </c>
      <c r="D85" s="53">
        <v>26460</v>
      </c>
      <c r="G85" s="54" t="s">
        <v>369</v>
      </c>
    </row>
    <row r="86" spans="1:7" ht="14.25">
      <c r="A86" s="52" t="s">
        <v>336</v>
      </c>
      <c r="B86" s="60" t="s">
        <v>456</v>
      </c>
      <c r="D86" s="53">
        <v>26190</v>
      </c>
      <c r="G86" s="54" t="s">
        <v>369</v>
      </c>
    </row>
    <row r="87" spans="1:7" ht="14.25">
      <c r="A87" s="55" t="s">
        <v>339</v>
      </c>
      <c r="B87" s="60" t="s">
        <v>457</v>
      </c>
      <c r="D87" s="53">
        <v>27000</v>
      </c>
      <c r="G87" s="54" t="s">
        <v>369</v>
      </c>
    </row>
    <row r="88" spans="1:7" ht="14.25">
      <c r="A88" s="52" t="s">
        <v>458</v>
      </c>
      <c r="B88" s="60" t="s">
        <v>459</v>
      </c>
      <c r="D88" s="53">
        <v>26730</v>
      </c>
      <c r="G88" s="54" t="s">
        <v>369</v>
      </c>
    </row>
    <row r="89" spans="1:7" ht="14.25">
      <c r="A89" s="56" t="s">
        <v>346</v>
      </c>
      <c r="B89" s="14" t="s">
        <v>460</v>
      </c>
      <c r="D89" s="53">
        <v>27000</v>
      </c>
      <c r="G89" s="54" t="s">
        <v>369</v>
      </c>
    </row>
    <row r="90" spans="1:7" ht="14.25">
      <c r="A90" s="52" t="s">
        <v>461</v>
      </c>
      <c r="B90" s="60" t="s">
        <v>462</v>
      </c>
      <c r="D90" s="53">
        <v>26730</v>
      </c>
      <c r="G90" s="54" t="s">
        <v>369</v>
      </c>
    </row>
    <row r="91" spans="1:7" ht="14.25">
      <c r="A91" s="52" t="s">
        <v>463</v>
      </c>
      <c r="B91" s="65" t="s">
        <v>464</v>
      </c>
      <c r="D91" s="53">
        <v>41700</v>
      </c>
      <c r="G91" s="54" t="s">
        <v>369</v>
      </c>
    </row>
    <row r="92" spans="1:7" ht="14.25">
      <c r="A92" s="55" t="s">
        <v>354</v>
      </c>
      <c r="B92" s="60" t="s">
        <v>465</v>
      </c>
      <c r="D92" s="53">
        <v>26460</v>
      </c>
      <c r="G92" s="54" t="s">
        <v>369</v>
      </c>
    </row>
    <row r="93" spans="1:7" ht="14.25">
      <c r="A93" s="56" t="s">
        <v>357</v>
      </c>
      <c r="B93" s="60" t="s">
        <v>466</v>
      </c>
      <c r="D93" s="53">
        <v>27000</v>
      </c>
      <c r="G93" s="54" t="s">
        <v>369</v>
      </c>
    </row>
    <row r="94" spans="1:4" ht="14.25">
      <c r="A94" s="66"/>
      <c r="B94" s="67"/>
      <c r="D94" s="66"/>
    </row>
    <row r="95" spans="1:4" ht="14.25">
      <c r="A95" s="66"/>
      <c r="B95" s="67"/>
      <c r="D95" s="66"/>
    </row>
    <row r="96" spans="1:4" ht="14.25">
      <c r="A96" s="66"/>
      <c r="B96" s="67"/>
      <c r="D96" s="66"/>
    </row>
    <row r="97" spans="1:4" ht="14.25">
      <c r="A97" s="66"/>
      <c r="B97" s="67"/>
      <c r="D97" s="66"/>
    </row>
    <row r="98" spans="1:4" ht="14.25">
      <c r="A98" s="66"/>
      <c r="B98" s="67"/>
      <c r="D98" s="66"/>
    </row>
    <row r="99" spans="1:4" ht="14.25">
      <c r="A99" s="66"/>
      <c r="B99" s="67"/>
      <c r="D99" s="66"/>
    </row>
    <row r="100" spans="1:4" ht="14.25">
      <c r="A100" s="66"/>
      <c r="B100" s="67"/>
      <c r="D100" s="66"/>
    </row>
    <row r="101" spans="1:4" ht="14.25">
      <c r="A101" s="66"/>
      <c r="B101" s="67"/>
      <c r="D101" s="66"/>
    </row>
    <row r="102" spans="1:4" ht="14.25">
      <c r="A102" s="66"/>
      <c r="B102" s="67"/>
      <c r="D102" s="66"/>
    </row>
    <row r="103" spans="1:4" ht="14.25">
      <c r="A103" s="66"/>
      <c r="B103" s="67"/>
      <c r="D103" s="66"/>
    </row>
    <row r="104" spans="1:4" ht="14.25">
      <c r="A104" s="66"/>
      <c r="B104" s="67"/>
      <c r="D104" s="66"/>
    </row>
    <row r="105" spans="1:4" ht="14.25">
      <c r="A105" s="66"/>
      <c r="B105" s="67"/>
      <c r="D105" s="66"/>
    </row>
    <row r="106" spans="1:4" ht="14.25">
      <c r="A106" s="66"/>
      <c r="B106" s="67"/>
      <c r="D106" s="66"/>
    </row>
    <row r="107" spans="1:4" ht="14.25">
      <c r="A107" s="66"/>
      <c r="B107" s="67"/>
      <c r="D107" s="66"/>
    </row>
    <row r="108" spans="1:4" ht="14.25">
      <c r="A108" s="66"/>
      <c r="B108" s="67"/>
      <c r="D108" s="66"/>
    </row>
    <row r="109" spans="1:4" ht="14.25">
      <c r="A109" s="66"/>
      <c r="B109" s="67"/>
      <c r="D109" s="66"/>
    </row>
    <row r="110" spans="1:4" ht="14.25">
      <c r="A110" s="66"/>
      <c r="B110" s="67"/>
      <c r="D110" s="66"/>
    </row>
    <row r="111" spans="1:4" ht="14.25">
      <c r="A111" s="66"/>
      <c r="B111" s="67"/>
      <c r="D111" s="66"/>
    </row>
    <row r="112" spans="1:4" ht="14.25">
      <c r="A112" s="66"/>
      <c r="B112" s="67"/>
      <c r="D112" s="66"/>
    </row>
    <row r="113" spans="1:4" ht="14.25">
      <c r="A113" s="66"/>
      <c r="B113" s="67"/>
      <c r="D113" s="66"/>
    </row>
    <row r="114" spans="1:4" ht="14.25">
      <c r="A114" s="66"/>
      <c r="B114" s="67"/>
      <c r="D114" s="66"/>
    </row>
    <row r="115" spans="1:4" ht="14.25">
      <c r="A115" s="66"/>
      <c r="B115" s="67"/>
      <c r="D115" s="66"/>
    </row>
    <row r="116" spans="1:4" ht="14.25">
      <c r="A116" s="66"/>
      <c r="B116" s="67"/>
      <c r="D116" s="66"/>
    </row>
    <row r="117" spans="1:4" ht="14.25">
      <c r="A117" s="66"/>
      <c r="B117" s="67"/>
      <c r="D117" s="66"/>
    </row>
    <row r="118" spans="1:4" ht="14.25">
      <c r="A118" s="66"/>
      <c r="B118" s="67"/>
      <c r="D118" s="66"/>
    </row>
    <row r="119" spans="1:4" ht="14.25">
      <c r="A119" s="66"/>
      <c r="B119" s="67"/>
      <c r="D119" s="66"/>
    </row>
    <row r="120" spans="1:4" ht="14.25">
      <c r="A120" s="66"/>
      <c r="B120" s="67"/>
      <c r="D120" s="66"/>
    </row>
    <row r="121" spans="1:4" ht="14.25">
      <c r="A121" s="66"/>
      <c r="B121" s="67"/>
      <c r="D121" s="66"/>
    </row>
    <row r="122" spans="1:4" ht="14.25">
      <c r="A122" s="66"/>
      <c r="B122" s="67"/>
      <c r="D122" s="66"/>
    </row>
    <row r="123" spans="1:4" ht="14.25">
      <c r="A123" s="66"/>
      <c r="B123" s="67"/>
      <c r="D123" s="66"/>
    </row>
    <row r="124" spans="1:4" ht="14.25">
      <c r="A124" s="66"/>
      <c r="B124" s="67"/>
      <c r="D124" s="66"/>
    </row>
    <row r="125" spans="1:4" ht="14.25">
      <c r="A125" s="66"/>
      <c r="B125" s="67"/>
      <c r="D125" s="66"/>
    </row>
    <row r="126" spans="1:4" ht="14.25">
      <c r="A126" s="66"/>
      <c r="B126" s="67"/>
      <c r="D126" s="66"/>
    </row>
    <row r="127" spans="1:4" ht="14.25">
      <c r="A127" s="66"/>
      <c r="B127" s="67"/>
      <c r="D127" s="66"/>
    </row>
    <row r="128" spans="1:4" ht="14.25">
      <c r="A128" s="66"/>
      <c r="B128" s="67"/>
      <c r="D128" s="66"/>
    </row>
    <row r="129" spans="1:4" ht="14.25">
      <c r="A129" s="66"/>
      <c r="B129" s="67"/>
      <c r="D129" s="66"/>
    </row>
    <row r="130" spans="1:4" ht="14.25">
      <c r="A130" s="66"/>
      <c r="B130" s="67"/>
      <c r="D130" s="66"/>
    </row>
    <row r="131" spans="1:4" ht="14.25">
      <c r="A131" s="66"/>
      <c r="B131" s="67"/>
      <c r="D131" s="66"/>
    </row>
    <row r="132" spans="1:4" ht="14.25">
      <c r="A132" s="66"/>
      <c r="B132" s="67"/>
      <c r="D132" s="66"/>
    </row>
    <row r="133" spans="1:4" ht="14.25">
      <c r="A133" s="66"/>
      <c r="B133" s="67"/>
      <c r="D133" s="66"/>
    </row>
    <row r="134" spans="1:4" ht="14.25">
      <c r="A134" s="66"/>
      <c r="B134" s="67"/>
      <c r="D134" s="66"/>
    </row>
    <row r="135" spans="1:4" ht="14.25">
      <c r="A135" s="66"/>
      <c r="B135" s="67"/>
      <c r="D135" s="66"/>
    </row>
    <row r="136" spans="1:4" ht="14.25">
      <c r="A136" s="66"/>
      <c r="B136" s="67"/>
      <c r="D136" s="66"/>
    </row>
    <row r="137" spans="1:4" ht="14.25">
      <c r="A137" s="66"/>
      <c r="B137" s="67"/>
      <c r="D137" s="66"/>
    </row>
    <row r="138" spans="1:4" ht="14.25">
      <c r="A138" s="66"/>
      <c r="B138" s="67"/>
      <c r="D138" s="66"/>
    </row>
    <row r="139" spans="1:4" ht="14.25">
      <c r="A139" s="66"/>
      <c r="B139" s="67"/>
      <c r="D139" s="66"/>
    </row>
    <row r="140" spans="1:4" ht="14.25">
      <c r="A140" s="66"/>
      <c r="B140" s="67"/>
      <c r="D140" s="66"/>
    </row>
    <row r="141" spans="1:4" ht="14.25">
      <c r="A141" s="66"/>
      <c r="B141" s="67"/>
      <c r="D141" s="6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SheetLayoutView="100" workbookViewId="0" topLeftCell="A115">
      <selection activeCell="I140" sqref="I140"/>
    </sheetView>
  </sheetViews>
  <sheetFormatPr defaultColWidth="9.00390625" defaultRowHeight="14.25"/>
  <cols>
    <col min="1" max="1" width="7.375" style="1" customWidth="1"/>
    <col min="2" max="2" width="12.75390625" style="1" customWidth="1"/>
    <col min="3" max="3" width="8.125" style="1" customWidth="1"/>
    <col min="4" max="4" width="12.00390625" style="1" customWidth="1"/>
    <col min="5" max="5" width="9.00390625" style="1" customWidth="1"/>
    <col min="6" max="6" width="7.125" style="1" customWidth="1"/>
    <col min="7" max="7" width="6.00390625" style="1" customWidth="1"/>
    <col min="8" max="8" width="9.00390625" style="1" customWidth="1"/>
    <col min="9" max="9" width="19.625" style="1" customWidth="1"/>
    <col min="10" max="10" width="21.375" style="2" customWidth="1"/>
    <col min="11" max="11" width="9.125" style="2" customWidth="1"/>
    <col min="12" max="16384" width="9.00390625" style="1" customWidth="1"/>
  </cols>
  <sheetData>
    <row r="1" spans="1:11" ht="22.5" customHeight="1">
      <c r="A1" s="3" t="s">
        <v>467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4.25" customHeight="1">
      <c r="A2" s="4" t="s">
        <v>468</v>
      </c>
      <c r="B2" s="4"/>
      <c r="C2" s="4"/>
      <c r="D2" s="4"/>
      <c r="E2" s="4"/>
      <c r="F2" s="4"/>
      <c r="G2" s="4"/>
      <c r="H2" s="4"/>
      <c r="I2" s="4"/>
      <c r="J2" s="4" t="s">
        <v>469</v>
      </c>
      <c r="K2" s="4"/>
    </row>
    <row r="3" spans="1:11" ht="78.75" customHeight="1">
      <c r="A3" s="5" t="s">
        <v>470</v>
      </c>
      <c r="B3" s="5" t="s">
        <v>471</v>
      </c>
      <c r="C3" s="5" t="s">
        <v>472</v>
      </c>
      <c r="D3" s="5" t="s">
        <v>473</v>
      </c>
      <c r="E3" s="6" t="s">
        <v>474</v>
      </c>
      <c r="F3" s="7"/>
      <c r="G3" s="8"/>
      <c r="H3" s="6" t="s">
        <v>475</v>
      </c>
      <c r="I3" s="7"/>
      <c r="J3" s="8"/>
      <c r="K3" s="24" t="s">
        <v>476</v>
      </c>
    </row>
    <row r="4" spans="1:11" ht="14.25" customHeight="1">
      <c r="A4" s="9"/>
      <c r="B4" s="9"/>
      <c r="C4" s="9"/>
      <c r="D4" s="9"/>
      <c r="E4" s="5" t="s">
        <v>2</v>
      </c>
      <c r="F4" s="5" t="s">
        <v>477</v>
      </c>
      <c r="G4" s="5" t="s">
        <v>478</v>
      </c>
      <c r="H4" s="5" t="s">
        <v>479</v>
      </c>
      <c r="I4" s="25" t="s">
        <v>480</v>
      </c>
      <c r="J4" s="26" t="s">
        <v>481</v>
      </c>
      <c r="K4" s="27"/>
    </row>
    <row r="5" spans="1:11" ht="13.5" customHeight="1">
      <c r="A5" s="10"/>
      <c r="B5" s="10"/>
      <c r="C5" s="10"/>
      <c r="D5" s="10"/>
      <c r="E5" s="10"/>
      <c r="F5" s="10"/>
      <c r="G5" s="10"/>
      <c r="H5" s="10"/>
      <c r="I5" s="28"/>
      <c r="J5" s="29"/>
      <c r="K5" s="30"/>
    </row>
    <row r="6" spans="1:11" ht="24" customHeight="1">
      <c r="A6" s="11" t="s">
        <v>482</v>
      </c>
      <c r="B6" s="11" t="s">
        <v>483</v>
      </c>
      <c r="C6" s="11" t="s">
        <v>66</v>
      </c>
      <c r="D6" s="11" t="s">
        <v>67</v>
      </c>
      <c r="E6" s="12" t="s">
        <v>484</v>
      </c>
      <c r="F6" s="13" t="s">
        <v>485</v>
      </c>
      <c r="G6" s="14" t="s">
        <v>486</v>
      </c>
      <c r="H6" s="11" t="s">
        <v>66</v>
      </c>
      <c r="I6" s="15" t="s">
        <v>368</v>
      </c>
      <c r="J6" s="31" t="s">
        <v>487</v>
      </c>
      <c r="K6" s="32">
        <v>27000</v>
      </c>
    </row>
    <row r="7" spans="1:11" ht="24" customHeight="1">
      <c r="A7" s="11" t="s">
        <v>482</v>
      </c>
      <c r="B7" s="11" t="s">
        <v>73</v>
      </c>
      <c r="C7" s="11" t="s">
        <v>71</v>
      </c>
      <c r="D7" s="15" t="s">
        <v>72</v>
      </c>
      <c r="E7" s="12" t="s">
        <v>138</v>
      </c>
      <c r="F7" s="13" t="s">
        <v>488</v>
      </c>
      <c r="G7" s="13">
        <v>1</v>
      </c>
      <c r="H7" s="11" t="s">
        <v>71</v>
      </c>
      <c r="I7" s="15" t="s">
        <v>370</v>
      </c>
      <c r="J7" s="31" t="s">
        <v>489</v>
      </c>
      <c r="K7" s="32">
        <v>48000</v>
      </c>
    </row>
    <row r="8" spans="1:11" ht="31.5" customHeight="1">
      <c r="A8" s="11" t="s">
        <v>482</v>
      </c>
      <c r="B8" s="11" t="s">
        <v>490</v>
      </c>
      <c r="C8" s="11" t="s">
        <v>75</v>
      </c>
      <c r="D8" s="11" t="s">
        <v>491</v>
      </c>
      <c r="E8" s="12" t="s">
        <v>484</v>
      </c>
      <c r="F8" s="13" t="s">
        <v>492</v>
      </c>
      <c r="G8" s="15">
        <v>9</v>
      </c>
      <c r="H8" s="16" t="s">
        <v>75</v>
      </c>
      <c r="I8" s="11" t="s">
        <v>371</v>
      </c>
      <c r="J8" s="33" t="s">
        <v>493</v>
      </c>
      <c r="K8" s="32">
        <v>27000</v>
      </c>
    </row>
    <row r="9" spans="1:11" ht="37.5" customHeight="1">
      <c r="A9" s="11" t="s">
        <v>482</v>
      </c>
      <c r="B9" s="11" t="s">
        <v>494</v>
      </c>
      <c r="C9" s="11" t="s">
        <v>78</v>
      </c>
      <c r="D9" s="11" t="s">
        <v>79</v>
      </c>
      <c r="E9" s="12" t="s">
        <v>484</v>
      </c>
      <c r="F9" s="17" t="s">
        <v>495</v>
      </c>
      <c r="G9" s="15">
        <v>1</v>
      </c>
      <c r="H9" s="11" t="s">
        <v>496</v>
      </c>
      <c r="I9" s="11" t="s">
        <v>373</v>
      </c>
      <c r="J9" s="33" t="s">
        <v>497</v>
      </c>
      <c r="K9" s="32">
        <v>48000</v>
      </c>
    </row>
    <row r="10" spans="1:11" ht="18.75" customHeight="1">
      <c r="A10" s="11" t="s">
        <v>482</v>
      </c>
      <c r="B10" s="11" t="s">
        <v>498</v>
      </c>
      <c r="C10" s="11" t="s">
        <v>81</v>
      </c>
      <c r="D10" s="11" t="s">
        <v>82</v>
      </c>
      <c r="E10" s="12" t="s">
        <v>484</v>
      </c>
      <c r="F10" s="13" t="s">
        <v>499</v>
      </c>
      <c r="G10" s="15">
        <v>6</v>
      </c>
      <c r="H10" s="11" t="s">
        <v>81</v>
      </c>
      <c r="I10" s="11" t="s">
        <v>374</v>
      </c>
      <c r="J10" s="33" t="s">
        <v>500</v>
      </c>
      <c r="K10" s="32">
        <v>27000</v>
      </c>
    </row>
    <row r="11" spans="1:11" ht="18.75" customHeight="1">
      <c r="A11" s="11" t="s">
        <v>482</v>
      </c>
      <c r="B11" s="15" t="s">
        <v>501</v>
      </c>
      <c r="C11" s="15" t="s">
        <v>84</v>
      </c>
      <c r="D11" s="11" t="s">
        <v>85</v>
      </c>
      <c r="E11" s="12" t="s">
        <v>484</v>
      </c>
      <c r="F11" s="11" t="s">
        <v>502</v>
      </c>
      <c r="G11" s="15">
        <v>9</v>
      </c>
      <c r="H11" s="15" t="s">
        <v>84</v>
      </c>
      <c r="I11" s="15" t="s">
        <v>375</v>
      </c>
      <c r="J11" s="31" t="s">
        <v>503</v>
      </c>
      <c r="K11" s="32">
        <v>41700</v>
      </c>
    </row>
    <row r="12" spans="1:11" ht="21" customHeight="1">
      <c r="A12" s="13"/>
      <c r="B12" s="13"/>
      <c r="C12" s="13"/>
      <c r="D12" s="13"/>
      <c r="E12" s="13"/>
      <c r="F12" s="13"/>
      <c r="G12" s="13"/>
      <c r="H12" s="13"/>
      <c r="I12" s="14"/>
      <c r="J12" s="34"/>
      <c r="K12" s="35"/>
    </row>
    <row r="13" spans="1:11" ht="21" customHeight="1">
      <c r="A13" s="18" t="s">
        <v>504</v>
      </c>
      <c r="B13" s="18"/>
      <c r="C13" s="18"/>
      <c r="D13" s="18"/>
      <c r="E13" s="18"/>
      <c r="F13" s="18"/>
      <c r="G13" s="18"/>
      <c r="H13" s="18"/>
      <c r="I13" s="18"/>
      <c r="J13" s="18"/>
      <c r="K13" s="36">
        <f>SUM(K6:K12)</f>
        <v>218700</v>
      </c>
    </row>
    <row r="14" spans="1:11" ht="21" customHeight="1">
      <c r="A14" s="11" t="s">
        <v>505</v>
      </c>
      <c r="B14" s="11" t="s">
        <v>92</v>
      </c>
      <c r="C14" s="11" t="s">
        <v>90</v>
      </c>
      <c r="D14" s="11" t="s">
        <v>506</v>
      </c>
      <c r="E14" s="13" t="s">
        <v>507</v>
      </c>
      <c r="F14" s="13" t="s">
        <v>92</v>
      </c>
      <c r="G14" s="13">
        <v>4</v>
      </c>
      <c r="H14" s="15" t="s">
        <v>90</v>
      </c>
      <c r="I14" s="37" t="s">
        <v>376</v>
      </c>
      <c r="J14" s="31" t="s">
        <v>508</v>
      </c>
      <c r="K14" s="38">
        <v>0</v>
      </c>
    </row>
    <row r="15" spans="1:11" ht="21" customHeight="1">
      <c r="A15" s="11" t="s">
        <v>505</v>
      </c>
      <c r="B15" s="11" t="s">
        <v>509</v>
      </c>
      <c r="C15" s="11" t="s">
        <v>96</v>
      </c>
      <c r="D15" s="11" t="s">
        <v>97</v>
      </c>
      <c r="E15" s="13" t="s">
        <v>507</v>
      </c>
      <c r="F15" s="13" t="s">
        <v>510</v>
      </c>
      <c r="G15" s="13">
        <v>5</v>
      </c>
      <c r="H15" s="15" t="s">
        <v>96</v>
      </c>
      <c r="I15" s="39" t="s">
        <v>377</v>
      </c>
      <c r="J15" s="31" t="s">
        <v>511</v>
      </c>
      <c r="K15" s="32">
        <v>13662</v>
      </c>
    </row>
    <row r="16" spans="1:11" ht="21" customHeight="1">
      <c r="A16" s="11"/>
      <c r="B16" s="11"/>
      <c r="C16" s="11"/>
      <c r="D16" s="11"/>
      <c r="E16" s="13"/>
      <c r="F16" s="13"/>
      <c r="G16" s="13"/>
      <c r="H16" s="15"/>
      <c r="I16" s="39"/>
      <c r="J16" s="31"/>
      <c r="K16" s="38"/>
    </row>
    <row r="17" spans="1:11" ht="21" customHeight="1">
      <c r="A17" s="18" t="s">
        <v>512</v>
      </c>
      <c r="B17" s="18"/>
      <c r="C17" s="18"/>
      <c r="D17" s="18"/>
      <c r="E17" s="18"/>
      <c r="F17" s="18"/>
      <c r="G17" s="18"/>
      <c r="H17" s="18"/>
      <c r="I17" s="18"/>
      <c r="J17" s="18"/>
      <c r="K17" s="36">
        <f>SUM(K14:K16)</f>
        <v>13662</v>
      </c>
    </row>
    <row r="18" spans="1:11" ht="21" customHeight="1">
      <c r="A18" s="11" t="s">
        <v>45</v>
      </c>
      <c r="B18" s="11" t="s">
        <v>513</v>
      </c>
      <c r="C18" s="11" t="s">
        <v>100</v>
      </c>
      <c r="D18" s="11" t="s">
        <v>514</v>
      </c>
      <c r="E18" s="12" t="s">
        <v>99</v>
      </c>
      <c r="F18" s="13" t="s">
        <v>515</v>
      </c>
      <c r="G18" s="13">
        <v>9</v>
      </c>
      <c r="H18" s="13" t="s">
        <v>100</v>
      </c>
      <c r="I18" s="39" t="s">
        <v>378</v>
      </c>
      <c r="J18" s="40" t="s">
        <v>516</v>
      </c>
      <c r="K18" s="32">
        <v>21000</v>
      </c>
    </row>
    <row r="19" spans="1:11" ht="21" customHeight="1">
      <c r="A19" s="11" t="s">
        <v>45</v>
      </c>
      <c r="B19" s="11" t="s">
        <v>106</v>
      </c>
      <c r="C19" s="11" t="s">
        <v>104</v>
      </c>
      <c r="D19" s="11" t="s">
        <v>105</v>
      </c>
      <c r="E19" s="12" t="s">
        <v>99</v>
      </c>
      <c r="F19" s="13" t="s">
        <v>517</v>
      </c>
      <c r="G19" s="13">
        <v>2</v>
      </c>
      <c r="H19" s="13" t="s">
        <v>104</v>
      </c>
      <c r="I19" s="39" t="s">
        <v>379</v>
      </c>
      <c r="J19" s="40" t="s">
        <v>518</v>
      </c>
      <c r="K19" s="32">
        <v>18900</v>
      </c>
    </row>
    <row r="20" spans="1:11" ht="27" customHeight="1">
      <c r="A20" s="11" t="s">
        <v>45</v>
      </c>
      <c r="B20" s="13" t="s">
        <v>519</v>
      </c>
      <c r="C20" s="13" t="s">
        <v>109</v>
      </c>
      <c r="D20" s="13" t="s">
        <v>520</v>
      </c>
      <c r="E20" s="12" t="s">
        <v>99</v>
      </c>
      <c r="F20" s="13" t="s">
        <v>519</v>
      </c>
      <c r="G20" s="13">
        <v>5</v>
      </c>
      <c r="H20" s="13" t="s">
        <v>109</v>
      </c>
      <c r="I20" s="17" t="s">
        <v>380</v>
      </c>
      <c r="J20" s="31" t="s">
        <v>521</v>
      </c>
      <c r="K20" s="32">
        <v>25920</v>
      </c>
    </row>
    <row r="21" spans="1:11" ht="21" customHeight="1">
      <c r="A21" s="11" t="s">
        <v>45</v>
      </c>
      <c r="B21" s="13" t="s">
        <v>522</v>
      </c>
      <c r="C21" s="13" t="s">
        <v>112</v>
      </c>
      <c r="D21" s="13" t="s">
        <v>113</v>
      </c>
      <c r="E21" s="12" t="s">
        <v>99</v>
      </c>
      <c r="F21" s="13" t="s">
        <v>522</v>
      </c>
      <c r="G21" s="13">
        <v>4</v>
      </c>
      <c r="H21" s="13" t="s">
        <v>112</v>
      </c>
      <c r="I21" s="41" t="s">
        <v>381</v>
      </c>
      <c r="J21" s="42" t="s">
        <v>523</v>
      </c>
      <c r="K21" s="32">
        <v>13800</v>
      </c>
    </row>
    <row r="22" spans="1:11" ht="21" customHeight="1">
      <c r="A22" s="11" t="s">
        <v>45</v>
      </c>
      <c r="B22" s="13" t="s">
        <v>106</v>
      </c>
      <c r="C22" s="11" t="s">
        <v>115</v>
      </c>
      <c r="D22" s="13" t="s">
        <v>116</v>
      </c>
      <c r="E22" s="12" t="s">
        <v>99</v>
      </c>
      <c r="F22" s="19" t="s">
        <v>524</v>
      </c>
      <c r="G22" s="13" t="s">
        <v>525</v>
      </c>
      <c r="H22" s="11" t="s">
        <v>115</v>
      </c>
      <c r="I22" s="41" t="s">
        <v>382</v>
      </c>
      <c r="J22" s="43" t="s">
        <v>526</v>
      </c>
      <c r="K22" s="32">
        <v>18900</v>
      </c>
    </row>
    <row r="23" spans="1:11" ht="21" customHeight="1">
      <c r="A23" s="18" t="s">
        <v>527</v>
      </c>
      <c r="B23" s="18"/>
      <c r="C23" s="18"/>
      <c r="D23" s="18"/>
      <c r="E23" s="18"/>
      <c r="F23" s="18"/>
      <c r="G23" s="18"/>
      <c r="H23" s="18"/>
      <c r="I23" s="18"/>
      <c r="J23" s="18"/>
      <c r="K23" s="36">
        <f>SUM(K18:K22)</f>
        <v>98520</v>
      </c>
    </row>
    <row r="24" spans="1:11" ht="21" customHeight="1">
      <c r="A24" s="11" t="s">
        <v>13</v>
      </c>
      <c r="B24" s="11" t="s">
        <v>120</v>
      </c>
      <c r="C24" s="11" t="s">
        <v>118</v>
      </c>
      <c r="D24" s="11" t="s">
        <v>119</v>
      </c>
      <c r="E24" s="13" t="s">
        <v>117</v>
      </c>
      <c r="F24" s="11" t="s">
        <v>120</v>
      </c>
      <c r="G24" s="13">
        <v>4</v>
      </c>
      <c r="H24" s="11" t="s">
        <v>118</v>
      </c>
      <c r="I24" s="39" t="s">
        <v>383</v>
      </c>
      <c r="J24" s="44" t="s">
        <v>528</v>
      </c>
      <c r="K24" s="32">
        <v>9660</v>
      </c>
    </row>
    <row r="25" spans="1:11" ht="21" customHeight="1">
      <c r="A25" s="11"/>
      <c r="B25" s="11"/>
      <c r="C25" s="11"/>
      <c r="D25" s="11"/>
      <c r="E25" s="13"/>
      <c r="F25" s="13"/>
      <c r="G25" s="13"/>
      <c r="H25" s="13"/>
      <c r="I25" s="39"/>
      <c r="J25" s="31"/>
      <c r="K25" s="38"/>
    </row>
    <row r="26" spans="1:11" ht="21" customHeight="1">
      <c r="A26" s="18" t="s">
        <v>529</v>
      </c>
      <c r="B26" s="18"/>
      <c r="C26" s="18"/>
      <c r="D26" s="18"/>
      <c r="E26" s="18"/>
      <c r="F26" s="18"/>
      <c r="G26" s="18"/>
      <c r="H26" s="18"/>
      <c r="I26" s="18"/>
      <c r="J26" s="18"/>
      <c r="K26" s="36">
        <f>SUM(K24:K25)</f>
        <v>9660</v>
      </c>
    </row>
    <row r="27" spans="1:11" ht="21" customHeight="1">
      <c r="A27" s="11" t="s">
        <v>18</v>
      </c>
      <c r="B27" s="11" t="s">
        <v>126</v>
      </c>
      <c r="C27" s="11" t="s">
        <v>124</v>
      </c>
      <c r="D27" s="11" t="s">
        <v>125</v>
      </c>
      <c r="E27" s="11" t="s">
        <v>123</v>
      </c>
      <c r="F27" s="19" t="s">
        <v>126</v>
      </c>
      <c r="G27" s="11">
        <v>3</v>
      </c>
      <c r="H27" s="11" t="s">
        <v>124</v>
      </c>
      <c r="I27" s="39" t="s">
        <v>384</v>
      </c>
      <c r="J27" s="31" t="s">
        <v>530</v>
      </c>
      <c r="K27" s="32">
        <v>13800</v>
      </c>
    </row>
    <row r="28" spans="1:11" ht="21" customHeight="1">
      <c r="A28" s="11"/>
      <c r="B28" s="11"/>
      <c r="C28" s="11"/>
      <c r="D28" s="11"/>
      <c r="E28" s="13"/>
      <c r="F28" s="13"/>
      <c r="G28" s="13"/>
      <c r="H28" s="15"/>
      <c r="I28" s="39"/>
      <c r="J28" s="31"/>
      <c r="K28" s="38"/>
    </row>
    <row r="29" spans="1:11" ht="21" customHeight="1">
      <c r="A29" s="18" t="s">
        <v>531</v>
      </c>
      <c r="B29" s="18"/>
      <c r="C29" s="18"/>
      <c r="D29" s="18"/>
      <c r="E29" s="18"/>
      <c r="F29" s="18"/>
      <c r="G29" s="18"/>
      <c r="H29" s="18"/>
      <c r="I29" s="18"/>
      <c r="J29" s="18"/>
      <c r="K29" s="36">
        <f>SUM(K27:K28)</f>
        <v>13800</v>
      </c>
    </row>
    <row r="30" spans="1:11" ht="21" customHeight="1">
      <c r="A30" s="11" t="s">
        <v>38</v>
      </c>
      <c r="B30" s="11" t="s">
        <v>532</v>
      </c>
      <c r="C30" s="11" t="s">
        <v>128</v>
      </c>
      <c r="D30" s="11" t="s">
        <v>129</v>
      </c>
      <c r="E30" s="12" t="s">
        <v>127</v>
      </c>
      <c r="F30" s="13" t="s">
        <v>533</v>
      </c>
      <c r="G30" s="13">
        <v>2</v>
      </c>
      <c r="H30" s="11" t="s">
        <v>128</v>
      </c>
      <c r="I30" s="15" t="s">
        <v>385</v>
      </c>
      <c r="J30" s="44" t="s">
        <v>534</v>
      </c>
      <c r="K30" s="32">
        <v>20160</v>
      </c>
    </row>
    <row r="31" spans="1:11" ht="24" customHeight="1">
      <c r="A31" s="11" t="s">
        <v>38</v>
      </c>
      <c r="B31" s="11" t="s">
        <v>133</v>
      </c>
      <c r="C31" s="11" t="s">
        <v>131</v>
      </c>
      <c r="D31" s="11" t="s">
        <v>132</v>
      </c>
      <c r="E31" s="12" t="s">
        <v>127</v>
      </c>
      <c r="F31" s="13" t="s">
        <v>535</v>
      </c>
      <c r="G31" s="13">
        <v>3</v>
      </c>
      <c r="H31" s="20" t="s">
        <v>536</v>
      </c>
      <c r="I31" s="15" t="s">
        <v>386</v>
      </c>
      <c r="J31" s="44" t="s">
        <v>537</v>
      </c>
      <c r="K31" s="32">
        <v>48000</v>
      </c>
    </row>
    <row r="32" spans="1:11" ht="21" customHeight="1">
      <c r="A32" s="11" t="s">
        <v>38</v>
      </c>
      <c r="B32" s="13" t="s">
        <v>137</v>
      </c>
      <c r="C32" s="13" t="s">
        <v>135</v>
      </c>
      <c r="D32" s="13" t="s">
        <v>136</v>
      </c>
      <c r="E32" s="12" t="s">
        <v>127</v>
      </c>
      <c r="F32" s="13" t="s">
        <v>538</v>
      </c>
      <c r="G32" s="13">
        <v>1</v>
      </c>
      <c r="H32" s="13" t="s">
        <v>135</v>
      </c>
      <c r="I32" s="11" t="s">
        <v>387</v>
      </c>
      <c r="J32" s="44" t="s">
        <v>539</v>
      </c>
      <c r="K32" s="32">
        <v>25920</v>
      </c>
    </row>
    <row r="33" spans="1:11" ht="21" customHeight="1">
      <c r="A33" s="18" t="s">
        <v>540</v>
      </c>
      <c r="B33" s="18"/>
      <c r="C33" s="18"/>
      <c r="D33" s="18"/>
      <c r="E33" s="18"/>
      <c r="F33" s="18"/>
      <c r="G33" s="18"/>
      <c r="H33" s="18"/>
      <c r="I33" s="18"/>
      <c r="J33" s="18"/>
      <c r="K33" s="36">
        <f>SUM(K30:K32)</f>
        <v>94080</v>
      </c>
    </row>
    <row r="34" spans="1:11" ht="21" customHeight="1">
      <c r="A34" s="11" t="s">
        <v>19</v>
      </c>
      <c r="B34" s="11" t="s">
        <v>541</v>
      </c>
      <c r="C34" s="11" t="s">
        <v>139</v>
      </c>
      <c r="D34" s="11" t="s">
        <v>140</v>
      </c>
      <c r="E34" s="12" t="s">
        <v>138</v>
      </c>
      <c r="F34" s="11" t="s">
        <v>542</v>
      </c>
      <c r="G34" s="13">
        <v>2</v>
      </c>
      <c r="H34" s="11" t="s">
        <v>139</v>
      </c>
      <c r="I34" s="17" t="s">
        <v>388</v>
      </c>
      <c r="J34" s="31" t="s">
        <v>543</v>
      </c>
      <c r="K34" s="32">
        <v>48000</v>
      </c>
    </row>
    <row r="35" spans="1:11" ht="21" customHeight="1">
      <c r="A35" s="11" t="s">
        <v>19</v>
      </c>
      <c r="B35" s="11" t="s">
        <v>544</v>
      </c>
      <c r="C35" s="11" t="s">
        <v>142</v>
      </c>
      <c r="D35" s="11" t="s">
        <v>143</v>
      </c>
      <c r="E35" s="12" t="s">
        <v>138</v>
      </c>
      <c r="F35" s="11" t="s">
        <v>544</v>
      </c>
      <c r="G35" s="11"/>
      <c r="H35" s="11" t="s">
        <v>389</v>
      </c>
      <c r="I35" s="17" t="s">
        <v>390</v>
      </c>
      <c r="J35" s="31" t="s">
        <v>545</v>
      </c>
      <c r="K35" s="32">
        <v>13800</v>
      </c>
    </row>
    <row r="36" spans="1:11" ht="21" customHeight="1">
      <c r="A36" s="13"/>
      <c r="B36" s="13"/>
      <c r="C36" s="13"/>
      <c r="D36" s="13"/>
      <c r="E36" s="12"/>
      <c r="F36" s="13"/>
      <c r="G36" s="13"/>
      <c r="H36" s="13" t="s">
        <v>546</v>
      </c>
      <c r="I36" s="14"/>
      <c r="J36" s="34"/>
      <c r="K36" s="35"/>
    </row>
    <row r="37" spans="1:11" ht="21" customHeight="1">
      <c r="A37" s="18" t="s">
        <v>547</v>
      </c>
      <c r="B37" s="18"/>
      <c r="C37" s="18"/>
      <c r="D37" s="18"/>
      <c r="E37" s="18"/>
      <c r="F37" s="18"/>
      <c r="G37" s="18"/>
      <c r="H37" s="18"/>
      <c r="I37" s="18"/>
      <c r="J37" s="18"/>
      <c r="K37" s="36">
        <f>SUM(K34:K36)</f>
        <v>61800</v>
      </c>
    </row>
    <row r="38" spans="1:11" ht="21" customHeight="1">
      <c r="A38" s="11"/>
      <c r="B38" s="11"/>
      <c r="C38" s="11"/>
      <c r="D38" s="11"/>
      <c r="E38" s="11"/>
      <c r="F38" s="11"/>
      <c r="G38" s="11"/>
      <c r="H38" s="11"/>
      <c r="I38" s="11"/>
      <c r="J38" s="38"/>
      <c r="K38" s="38"/>
    </row>
    <row r="39" spans="1:11" ht="21" customHeight="1">
      <c r="A39" s="11" t="s">
        <v>548</v>
      </c>
      <c r="B39" s="11" t="s">
        <v>549</v>
      </c>
      <c r="C39" s="11" t="s">
        <v>147</v>
      </c>
      <c r="D39" s="21" t="s">
        <v>148</v>
      </c>
      <c r="E39" s="12" t="s">
        <v>550</v>
      </c>
      <c r="F39" s="13" t="s">
        <v>551</v>
      </c>
      <c r="G39" s="19" t="s">
        <v>549</v>
      </c>
      <c r="H39" s="13" t="s">
        <v>147</v>
      </c>
      <c r="I39" s="17" t="s">
        <v>391</v>
      </c>
      <c r="J39" s="31" t="s">
        <v>552</v>
      </c>
      <c r="K39" s="32">
        <v>47520</v>
      </c>
    </row>
    <row r="40" spans="1:11" ht="21" customHeight="1">
      <c r="A40" s="11" t="s">
        <v>548</v>
      </c>
      <c r="B40" s="11" t="s">
        <v>152</v>
      </c>
      <c r="C40" s="11" t="s">
        <v>150</v>
      </c>
      <c r="D40" s="21" t="s">
        <v>553</v>
      </c>
      <c r="E40" s="12" t="s">
        <v>550</v>
      </c>
      <c r="F40" s="13" t="s">
        <v>554</v>
      </c>
      <c r="G40" s="13">
        <v>1</v>
      </c>
      <c r="H40" s="13" t="s">
        <v>150</v>
      </c>
      <c r="I40" s="17" t="s">
        <v>392</v>
      </c>
      <c r="J40" s="31" t="s">
        <v>555</v>
      </c>
      <c r="K40" s="32">
        <v>48000</v>
      </c>
    </row>
    <row r="41" spans="1:11" ht="21" customHeight="1">
      <c r="A41" s="11" t="s">
        <v>548</v>
      </c>
      <c r="B41" s="11" t="s">
        <v>155</v>
      </c>
      <c r="C41" s="11" t="s">
        <v>153</v>
      </c>
      <c r="D41" s="21" t="s">
        <v>154</v>
      </c>
      <c r="E41" s="12" t="s">
        <v>550</v>
      </c>
      <c r="F41" s="13" t="s">
        <v>556</v>
      </c>
      <c r="G41" s="13">
        <v>5</v>
      </c>
      <c r="H41" s="15" t="s">
        <v>153</v>
      </c>
      <c r="I41" s="17" t="s">
        <v>393</v>
      </c>
      <c r="J41" s="31" t="s">
        <v>557</v>
      </c>
      <c r="K41" s="32">
        <v>13800</v>
      </c>
    </row>
    <row r="42" spans="1:11" ht="21" customHeight="1">
      <c r="A42" s="13"/>
      <c r="B42" s="13"/>
      <c r="C42" s="13"/>
      <c r="D42" s="13"/>
      <c r="E42" s="13"/>
      <c r="F42" s="13"/>
      <c r="G42" s="13"/>
      <c r="H42" s="13"/>
      <c r="I42" s="14"/>
      <c r="J42" s="34"/>
      <c r="K42" s="35"/>
    </row>
    <row r="43" spans="1:11" ht="21" customHeight="1">
      <c r="A43" s="18" t="s">
        <v>558</v>
      </c>
      <c r="B43" s="18"/>
      <c r="C43" s="18"/>
      <c r="D43" s="18"/>
      <c r="E43" s="18"/>
      <c r="F43" s="18"/>
      <c r="G43" s="18"/>
      <c r="H43" s="18"/>
      <c r="I43" s="18"/>
      <c r="J43" s="18"/>
      <c r="K43" s="36">
        <f>SUM(K39:K42)</f>
        <v>109320</v>
      </c>
    </row>
    <row r="44" spans="1:11" ht="21" customHeight="1">
      <c r="A44" s="11" t="s">
        <v>37</v>
      </c>
      <c r="B44" s="11" t="s">
        <v>559</v>
      </c>
      <c r="C44" s="11" t="s">
        <v>157</v>
      </c>
      <c r="D44" s="11" t="s">
        <v>158</v>
      </c>
      <c r="E44" s="11" t="s">
        <v>156</v>
      </c>
      <c r="F44" s="11" t="s">
        <v>37</v>
      </c>
      <c r="G44" s="11">
        <v>3</v>
      </c>
      <c r="H44" s="11" t="s">
        <v>157</v>
      </c>
      <c r="I44" s="45" t="s">
        <v>394</v>
      </c>
      <c r="J44" s="44" t="s">
        <v>545</v>
      </c>
      <c r="K44" s="32">
        <v>27000</v>
      </c>
    </row>
    <row r="45" spans="1:11" ht="22.5" customHeight="1">
      <c r="A45" s="22" t="s">
        <v>37</v>
      </c>
      <c r="B45" s="22" t="s">
        <v>560</v>
      </c>
      <c r="C45" s="22" t="s">
        <v>160</v>
      </c>
      <c r="D45" s="11" t="s">
        <v>161</v>
      </c>
      <c r="E45" s="11" t="s">
        <v>253</v>
      </c>
      <c r="F45" s="11" t="s">
        <v>561</v>
      </c>
      <c r="G45" s="11">
        <v>10</v>
      </c>
      <c r="H45" s="11" t="s">
        <v>160</v>
      </c>
      <c r="I45" s="45" t="s">
        <v>395</v>
      </c>
      <c r="J45" s="31" t="s">
        <v>562</v>
      </c>
      <c r="K45" s="32">
        <v>27000</v>
      </c>
    </row>
    <row r="46" spans="1:11" ht="21" customHeight="1">
      <c r="A46" s="11" t="s">
        <v>37</v>
      </c>
      <c r="B46" s="11" t="s">
        <v>563</v>
      </c>
      <c r="C46" s="11" t="s">
        <v>163</v>
      </c>
      <c r="D46" s="11" t="s">
        <v>164</v>
      </c>
      <c r="E46" s="11" t="s">
        <v>156</v>
      </c>
      <c r="F46" s="11" t="s">
        <v>564</v>
      </c>
      <c r="G46" s="11">
        <v>5</v>
      </c>
      <c r="H46" s="11" t="s">
        <v>163</v>
      </c>
      <c r="I46" s="45" t="s">
        <v>396</v>
      </c>
      <c r="J46" s="31" t="s">
        <v>565</v>
      </c>
      <c r="K46" s="32">
        <v>26730</v>
      </c>
    </row>
    <row r="47" spans="1:11" ht="21" customHeight="1">
      <c r="A47" s="11" t="s">
        <v>37</v>
      </c>
      <c r="B47" s="16" t="s">
        <v>566</v>
      </c>
      <c r="C47" s="11" t="s">
        <v>166</v>
      </c>
      <c r="D47" s="11" t="s">
        <v>567</v>
      </c>
      <c r="E47" s="11" t="s">
        <v>156</v>
      </c>
      <c r="F47" s="11" t="s">
        <v>568</v>
      </c>
      <c r="G47" s="11">
        <v>2</v>
      </c>
      <c r="H47" s="11" t="s">
        <v>166</v>
      </c>
      <c r="I47" s="45" t="s">
        <v>397</v>
      </c>
      <c r="J47" s="44" t="s">
        <v>569</v>
      </c>
      <c r="K47" s="32">
        <v>21000</v>
      </c>
    </row>
    <row r="48" spans="1:11" ht="21" customHeight="1">
      <c r="A48" s="11" t="s">
        <v>37</v>
      </c>
      <c r="B48" s="11" t="s">
        <v>171</v>
      </c>
      <c r="C48" s="11" t="s">
        <v>169</v>
      </c>
      <c r="D48" s="11" t="s">
        <v>170</v>
      </c>
      <c r="E48" s="11" t="s">
        <v>253</v>
      </c>
      <c r="F48" s="11" t="s">
        <v>561</v>
      </c>
      <c r="G48" s="11" t="s">
        <v>570</v>
      </c>
      <c r="H48" s="11" t="s">
        <v>169</v>
      </c>
      <c r="I48" s="45" t="s">
        <v>398</v>
      </c>
      <c r="J48" s="31" t="s">
        <v>571</v>
      </c>
      <c r="K48" s="32">
        <v>27000</v>
      </c>
    </row>
    <row r="49" spans="1:11" ht="21" customHeight="1">
      <c r="A49" s="11" t="s">
        <v>37</v>
      </c>
      <c r="B49" s="11" t="s">
        <v>174</v>
      </c>
      <c r="C49" s="11" t="s">
        <v>172</v>
      </c>
      <c r="D49" s="11" t="s">
        <v>173</v>
      </c>
      <c r="E49" s="11" t="s">
        <v>156</v>
      </c>
      <c r="F49" s="11" t="s">
        <v>174</v>
      </c>
      <c r="G49" s="11">
        <v>2</v>
      </c>
      <c r="H49" s="11" t="s">
        <v>172</v>
      </c>
      <c r="I49" s="45" t="s">
        <v>399</v>
      </c>
      <c r="J49" s="44" t="s">
        <v>572</v>
      </c>
      <c r="K49" s="32">
        <v>18900</v>
      </c>
    </row>
    <row r="50" spans="1:11" ht="21" customHeight="1">
      <c r="A50" s="11" t="s">
        <v>37</v>
      </c>
      <c r="B50" s="11" t="s">
        <v>573</v>
      </c>
      <c r="C50" s="11" t="s">
        <v>175</v>
      </c>
      <c r="D50" s="11" t="s">
        <v>176</v>
      </c>
      <c r="E50" s="11" t="s">
        <v>156</v>
      </c>
      <c r="F50" s="11" t="s">
        <v>573</v>
      </c>
      <c r="G50" s="11">
        <v>8</v>
      </c>
      <c r="H50" s="11" t="s">
        <v>175</v>
      </c>
      <c r="I50" s="45" t="s">
        <v>400</v>
      </c>
      <c r="J50" s="44" t="s">
        <v>574</v>
      </c>
      <c r="K50" s="32">
        <v>27000</v>
      </c>
    </row>
    <row r="51" spans="1:11" ht="21" customHeight="1">
      <c r="A51" s="11" t="s">
        <v>37</v>
      </c>
      <c r="B51" s="11" t="s">
        <v>575</v>
      </c>
      <c r="C51" s="11" t="s">
        <v>178</v>
      </c>
      <c r="D51" s="11" t="s">
        <v>179</v>
      </c>
      <c r="E51" s="11" t="s">
        <v>156</v>
      </c>
      <c r="F51" s="11" t="s">
        <v>576</v>
      </c>
      <c r="G51" s="11">
        <v>4</v>
      </c>
      <c r="H51" s="11" t="s">
        <v>178</v>
      </c>
      <c r="I51" s="45" t="s">
        <v>401</v>
      </c>
      <c r="J51" s="31" t="s">
        <v>577</v>
      </c>
      <c r="K51" s="32">
        <v>27000</v>
      </c>
    </row>
    <row r="52" spans="1:11" ht="21" customHeight="1">
      <c r="A52" s="11" t="s">
        <v>37</v>
      </c>
      <c r="B52" s="11" t="s">
        <v>578</v>
      </c>
      <c r="C52" s="11" t="s">
        <v>180</v>
      </c>
      <c r="D52" s="11" t="s">
        <v>181</v>
      </c>
      <c r="E52" s="11" t="s">
        <v>156</v>
      </c>
      <c r="F52" s="11" t="s">
        <v>579</v>
      </c>
      <c r="G52" s="11">
        <v>2</v>
      </c>
      <c r="H52" s="11" t="s">
        <v>180</v>
      </c>
      <c r="I52" s="45" t="s">
        <v>402</v>
      </c>
      <c r="J52" s="31" t="s">
        <v>580</v>
      </c>
      <c r="K52" s="32">
        <v>26730</v>
      </c>
    </row>
    <row r="53" spans="1:11" ht="21" customHeight="1">
      <c r="A53" s="11" t="s">
        <v>37</v>
      </c>
      <c r="B53" s="11" t="s">
        <v>566</v>
      </c>
      <c r="C53" s="11" t="s">
        <v>183</v>
      </c>
      <c r="D53" s="11" t="s">
        <v>184</v>
      </c>
      <c r="E53" s="11" t="s">
        <v>156</v>
      </c>
      <c r="F53" s="11" t="s">
        <v>581</v>
      </c>
      <c r="G53" s="11">
        <v>10</v>
      </c>
      <c r="H53" s="11" t="s">
        <v>183</v>
      </c>
      <c r="I53" s="45" t="s">
        <v>403</v>
      </c>
      <c r="J53" s="31" t="s">
        <v>582</v>
      </c>
      <c r="K53" s="32">
        <v>13800</v>
      </c>
    </row>
    <row r="54" spans="1:11" ht="21" customHeight="1">
      <c r="A54" s="11" t="s">
        <v>37</v>
      </c>
      <c r="B54" s="11" t="s">
        <v>165</v>
      </c>
      <c r="C54" s="11" t="s">
        <v>185</v>
      </c>
      <c r="D54" s="11" t="s">
        <v>186</v>
      </c>
      <c r="E54" s="11" t="s">
        <v>156</v>
      </c>
      <c r="F54" s="11" t="s">
        <v>564</v>
      </c>
      <c r="G54" s="11">
        <v>1</v>
      </c>
      <c r="H54" s="11" t="s">
        <v>185</v>
      </c>
      <c r="I54" s="45" t="s">
        <v>404</v>
      </c>
      <c r="J54" s="44" t="s">
        <v>583</v>
      </c>
      <c r="K54" s="32">
        <v>13524</v>
      </c>
    </row>
    <row r="55" spans="1:11" ht="21" customHeight="1">
      <c r="A55" s="11" t="s">
        <v>37</v>
      </c>
      <c r="B55" s="11" t="s">
        <v>189</v>
      </c>
      <c r="C55" s="11" t="s">
        <v>187</v>
      </c>
      <c r="D55" s="11" t="s">
        <v>188</v>
      </c>
      <c r="E55" s="11" t="s">
        <v>156</v>
      </c>
      <c r="F55" s="11" t="s">
        <v>584</v>
      </c>
      <c r="G55" s="11">
        <v>5</v>
      </c>
      <c r="H55" s="11" t="s">
        <v>187</v>
      </c>
      <c r="I55" s="45" t="s">
        <v>405</v>
      </c>
      <c r="J55" s="44" t="s">
        <v>585</v>
      </c>
      <c r="K55" s="32">
        <v>13800</v>
      </c>
    </row>
    <row r="56" spans="1:11" ht="21" customHeight="1">
      <c r="A56" s="13"/>
      <c r="B56" s="13"/>
      <c r="C56" s="13"/>
      <c r="D56" s="11"/>
      <c r="E56" s="11"/>
      <c r="F56" s="11"/>
      <c r="G56" s="11"/>
      <c r="H56" s="11"/>
      <c r="I56" s="14"/>
      <c r="J56" s="34"/>
      <c r="K56" s="35"/>
    </row>
    <row r="57" spans="1:11" ht="21" customHeight="1">
      <c r="A57" s="18" t="s">
        <v>586</v>
      </c>
      <c r="B57" s="18"/>
      <c r="C57" s="18"/>
      <c r="D57" s="18"/>
      <c r="E57" s="18"/>
      <c r="F57" s="18"/>
      <c r="G57" s="18"/>
      <c r="H57" s="18"/>
      <c r="I57" s="18"/>
      <c r="J57" s="18"/>
      <c r="K57" s="36">
        <f>SUM(K44:K56)</f>
        <v>269484</v>
      </c>
    </row>
    <row r="58" spans="1:11" ht="21" customHeight="1">
      <c r="A58" s="11" t="s">
        <v>587</v>
      </c>
      <c r="B58" s="15" t="s">
        <v>588</v>
      </c>
      <c r="C58" s="15" t="s">
        <v>191</v>
      </c>
      <c r="D58" s="15" t="s">
        <v>589</v>
      </c>
      <c r="E58" s="12" t="s">
        <v>190</v>
      </c>
      <c r="F58" s="11" t="s">
        <v>590</v>
      </c>
      <c r="G58" s="13">
        <v>6</v>
      </c>
      <c r="H58" s="15" t="s">
        <v>191</v>
      </c>
      <c r="I58" s="41" t="s">
        <v>406</v>
      </c>
      <c r="J58" s="31" t="s">
        <v>591</v>
      </c>
      <c r="K58" s="32">
        <v>27000</v>
      </c>
    </row>
    <row r="59" spans="1:11" ht="21" customHeight="1">
      <c r="A59" s="11" t="s">
        <v>587</v>
      </c>
      <c r="B59" s="15" t="s">
        <v>592</v>
      </c>
      <c r="C59" s="15" t="s">
        <v>194</v>
      </c>
      <c r="D59" s="15" t="s">
        <v>593</v>
      </c>
      <c r="E59" s="12" t="s">
        <v>484</v>
      </c>
      <c r="F59" s="11" t="s">
        <v>594</v>
      </c>
      <c r="G59" s="13">
        <v>8</v>
      </c>
      <c r="H59" s="15" t="s">
        <v>194</v>
      </c>
      <c r="I59" s="41" t="s">
        <v>407</v>
      </c>
      <c r="J59" s="31" t="s">
        <v>595</v>
      </c>
      <c r="K59" s="32">
        <v>26190</v>
      </c>
    </row>
    <row r="60" spans="1:11" ht="21" customHeight="1">
      <c r="A60" s="11" t="s">
        <v>587</v>
      </c>
      <c r="B60" s="15" t="s">
        <v>199</v>
      </c>
      <c r="C60" s="15" t="s">
        <v>197</v>
      </c>
      <c r="D60" s="15" t="s">
        <v>198</v>
      </c>
      <c r="E60" s="12" t="s">
        <v>190</v>
      </c>
      <c r="F60" s="11" t="s">
        <v>596</v>
      </c>
      <c r="G60" s="23">
        <v>7</v>
      </c>
      <c r="H60" s="15" t="s">
        <v>197</v>
      </c>
      <c r="I60" s="41" t="s">
        <v>408</v>
      </c>
      <c r="J60" s="31" t="s">
        <v>597</v>
      </c>
      <c r="K60" s="32">
        <v>26190</v>
      </c>
    </row>
    <row r="61" spans="1:11" ht="21" customHeight="1">
      <c r="A61" s="11" t="s">
        <v>587</v>
      </c>
      <c r="B61" s="15" t="s">
        <v>598</v>
      </c>
      <c r="C61" s="15" t="s">
        <v>200</v>
      </c>
      <c r="D61" s="11" t="s">
        <v>201</v>
      </c>
      <c r="E61" s="12" t="s">
        <v>190</v>
      </c>
      <c r="F61" s="11" t="s">
        <v>599</v>
      </c>
      <c r="G61" s="13">
        <v>6</v>
      </c>
      <c r="H61" s="15" t="s">
        <v>200</v>
      </c>
      <c r="I61" s="41" t="s">
        <v>409</v>
      </c>
      <c r="J61" s="31" t="s">
        <v>600</v>
      </c>
      <c r="K61" s="32">
        <v>13386</v>
      </c>
    </row>
    <row r="62" spans="1:11" ht="21" customHeight="1">
      <c r="A62" s="11" t="s">
        <v>587</v>
      </c>
      <c r="B62" s="15" t="s">
        <v>601</v>
      </c>
      <c r="C62" s="11" t="s">
        <v>203</v>
      </c>
      <c r="D62" s="15" t="s">
        <v>204</v>
      </c>
      <c r="E62" s="12" t="s">
        <v>190</v>
      </c>
      <c r="F62" s="11" t="s">
        <v>599</v>
      </c>
      <c r="G62" s="13">
        <v>5</v>
      </c>
      <c r="H62" s="15" t="s">
        <v>203</v>
      </c>
      <c r="I62" s="39" t="s">
        <v>410</v>
      </c>
      <c r="J62" s="31" t="s">
        <v>602</v>
      </c>
      <c r="K62" s="32">
        <v>20580</v>
      </c>
    </row>
    <row r="63" spans="1:11" ht="30.75" customHeight="1">
      <c r="A63" s="11" t="s">
        <v>587</v>
      </c>
      <c r="B63" s="15" t="s">
        <v>603</v>
      </c>
      <c r="C63" s="11" t="s">
        <v>604</v>
      </c>
      <c r="D63" s="15" t="s">
        <v>206</v>
      </c>
      <c r="E63" s="12" t="s">
        <v>190</v>
      </c>
      <c r="F63" s="11" t="s">
        <v>605</v>
      </c>
      <c r="G63" s="13" t="s">
        <v>606</v>
      </c>
      <c r="H63" s="11" t="s">
        <v>607</v>
      </c>
      <c r="I63" s="41" t="s">
        <v>412</v>
      </c>
      <c r="J63" s="31" t="s">
        <v>608</v>
      </c>
      <c r="K63" s="32">
        <v>20370</v>
      </c>
    </row>
    <row r="64" spans="1:11" ht="21" customHeight="1">
      <c r="A64" s="11" t="s">
        <v>587</v>
      </c>
      <c r="B64" s="15" t="s">
        <v>609</v>
      </c>
      <c r="C64" s="11" t="s">
        <v>208</v>
      </c>
      <c r="D64" s="15" t="s">
        <v>209</v>
      </c>
      <c r="E64" s="12" t="s">
        <v>190</v>
      </c>
      <c r="F64" s="11" t="s">
        <v>610</v>
      </c>
      <c r="G64" s="11">
        <v>4</v>
      </c>
      <c r="H64" s="11" t="s">
        <v>208</v>
      </c>
      <c r="I64" s="39" t="s">
        <v>413</v>
      </c>
      <c r="J64" s="31" t="s">
        <v>611</v>
      </c>
      <c r="K64" s="32">
        <v>21000</v>
      </c>
    </row>
    <row r="65" spans="1:11" ht="21" customHeight="1">
      <c r="A65" s="11"/>
      <c r="B65" s="11"/>
      <c r="C65" s="11"/>
      <c r="D65" s="11"/>
      <c r="E65" s="11"/>
      <c r="F65" s="11"/>
      <c r="G65" s="11"/>
      <c r="H65" s="11"/>
      <c r="I65" s="11"/>
      <c r="J65" s="38"/>
      <c r="K65" s="38"/>
    </row>
    <row r="66" spans="1:11" ht="21" customHeight="1">
      <c r="A66" s="18" t="s">
        <v>612</v>
      </c>
      <c r="B66" s="18"/>
      <c r="C66" s="18"/>
      <c r="D66" s="18"/>
      <c r="E66" s="18"/>
      <c r="F66" s="18"/>
      <c r="G66" s="18"/>
      <c r="H66" s="18"/>
      <c r="I66" s="18"/>
      <c r="J66" s="18"/>
      <c r="K66" s="36">
        <f>SUM(K58:K65)</f>
        <v>154716</v>
      </c>
    </row>
    <row r="67" spans="1:11" ht="27" customHeight="1">
      <c r="A67" s="11" t="s">
        <v>613</v>
      </c>
      <c r="B67" s="11" t="s">
        <v>213</v>
      </c>
      <c r="C67" s="13" t="s">
        <v>211</v>
      </c>
      <c r="D67" s="11" t="s">
        <v>212</v>
      </c>
      <c r="E67" s="12" t="s">
        <v>210</v>
      </c>
      <c r="F67" s="13" t="s">
        <v>614</v>
      </c>
      <c r="G67" s="13">
        <v>2</v>
      </c>
      <c r="H67" s="13" t="s">
        <v>615</v>
      </c>
      <c r="I67" s="11" t="s">
        <v>415</v>
      </c>
      <c r="J67" s="31" t="s">
        <v>616</v>
      </c>
      <c r="K67" s="32">
        <v>27000</v>
      </c>
    </row>
    <row r="68" spans="1:11" ht="21" customHeight="1">
      <c r="A68" s="11" t="s">
        <v>613</v>
      </c>
      <c r="B68" s="11" t="s">
        <v>217</v>
      </c>
      <c r="C68" s="11" t="s">
        <v>215</v>
      </c>
      <c r="D68" s="11" t="s">
        <v>216</v>
      </c>
      <c r="E68" s="12" t="s">
        <v>210</v>
      </c>
      <c r="F68" s="11" t="s">
        <v>217</v>
      </c>
      <c r="G68" s="13">
        <v>7</v>
      </c>
      <c r="H68" s="11" t="s">
        <v>215</v>
      </c>
      <c r="I68" s="41" t="s">
        <v>416</v>
      </c>
      <c r="J68" s="31" t="s">
        <v>617</v>
      </c>
      <c r="K68" s="32">
        <v>27000</v>
      </c>
    </row>
    <row r="69" spans="1:11" ht="21" customHeight="1">
      <c r="A69" s="13"/>
      <c r="B69" s="13"/>
      <c r="C69" s="13"/>
      <c r="D69" s="13"/>
      <c r="E69" s="13"/>
      <c r="F69" s="13"/>
      <c r="G69" s="13"/>
      <c r="H69" s="13"/>
      <c r="I69" s="14"/>
      <c r="J69" s="34"/>
      <c r="K69" s="35"/>
    </row>
    <row r="70" spans="1:11" ht="21" customHeight="1">
      <c r="A70" s="18" t="s">
        <v>618</v>
      </c>
      <c r="B70" s="18"/>
      <c r="C70" s="18"/>
      <c r="D70" s="18"/>
      <c r="E70" s="18"/>
      <c r="F70" s="18"/>
      <c r="G70" s="18"/>
      <c r="H70" s="18"/>
      <c r="I70" s="18"/>
      <c r="J70" s="18"/>
      <c r="K70" s="36">
        <f>SUM(K67:K69)</f>
        <v>54000</v>
      </c>
    </row>
    <row r="71" spans="1:11" ht="21" customHeight="1">
      <c r="A71" s="11" t="s">
        <v>619</v>
      </c>
      <c r="B71" s="11" t="s">
        <v>221</v>
      </c>
      <c r="C71" s="11" t="s">
        <v>219</v>
      </c>
      <c r="D71" s="21" t="s">
        <v>620</v>
      </c>
      <c r="E71" s="12" t="s">
        <v>218</v>
      </c>
      <c r="F71" s="41" t="s">
        <v>621</v>
      </c>
      <c r="G71" s="41" t="s">
        <v>622</v>
      </c>
      <c r="H71" s="11" t="s">
        <v>219</v>
      </c>
      <c r="I71" s="41" t="s">
        <v>417</v>
      </c>
      <c r="J71" s="31" t="s">
        <v>623</v>
      </c>
      <c r="K71" s="32">
        <v>48000</v>
      </c>
    </row>
    <row r="72" spans="1:11" ht="21" customHeight="1">
      <c r="A72" s="11" t="s">
        <v>619</v>
      </c>
      <c r="B72" s="11" t="s">
        <v>224</v>
      </c>
      <c r="C72" s="11" t="s">
        <v>624</v>
      </c>
      <c r="D72" s="21" t="s">
        <v>223</v>
      </c>
      <c r="E72" s="12" t="s">
        <v>218</v>
      </c>
      <c r="F72" s="41" t="s">
        <v>625</v>
      </c>
      <c r="G72" s="41">
        <v>9</v>
      </c>
      <c r="H72" s="11" t="s">
        <v>626</v>
      </c>
      <c r="I72" s="41" t="s">
        <v>418</v>
      </c>
      <c r="J72" s="31" t="s">
        <v>627</v>
      </c>
      <c r="K72" s="32">
        <v>13662</v>
      </c>
    </row>
    <row r="73" spans="1:11" ht="31.5" customHeight="1">
      <c r="A73" s="11" t="s">
        <v>619</v>
      </c>
      <c r="B73" s="11" t="s">
        <v>227</v>
      </c>
      <c r="C73" s="11" t="s">
        <v>225</v>
      </c>
      <c r="D73" s="21" t="s">
        <v>226</v>
      </c>
      <c r="E73" s="12" t="s">
        <v>218</v>
      </c>
      <c r="F73" s="13" t="s">
        <v>628</v>
      </c>
      <c r="G73" s="13">
        <v>10</v>
      </c>
      <c r="H73" s="11" t="s">
        <v>629</v>
      </c>
      <c r="I73" s="41" t="s">
        <v>420</v>
      </c>
      <c r="J73" s="31" t="s">
        <v>630</v>
      </c>
      <c r="K73" s="32">
        <v>21000</v>
      </c>
    </row>
    <row r="74" spans="1:11" ht="21" customHeight="1">
      <c r="A74" s="11" t="s">
        <v>619</v>
      </c>
      <c r="B74" s="11" t="s">
        <v>230</v>
      </c>
      <c r="C74" s="11" t="s">
        <v>228</v>
      </c>
      <c r="D74" s="21" t="s">
        <v>631</v>
      </c>
      <c r="E74" s="12" t="s">
        <v>218</v>
      </c>
      <c r="F74" s="13" t="s">
        <v>632</v>
      </c>
      <c r="G74" s="15">
        <v>8</v>
      </c>
      <c r="H74" s="11" t="s">
        <v>228</v>
      </c>
      <c r="I74" s="41" t="s">
        <v>421</v>
      </c>
      <c r="J74" s="31" t="s">
        <v>633</v>
      </c>
      <c r="K74" s="32">
        <v>13800</v>
      </c>
    </row>
    <row r="75" spans="1:11" ht="21" customHeight="1">
      <c r="A75" s="11" t="s">
        <v>619</v>
      </c>
      <c r="B75" s="11" t="s">
        <v>233</v>
      </c>
      <c r="C75" s="11" t="s">
        <v>231</v>
      </c>
      <c r="D75" s="21" t="s">
        <v>232</v>
      </c>
      <c r="E75" s="12" t="s">
        <v>218</v>
      </c>
      <c r="F75" s="41" t="s">
        <v>634</v>
      </c>
      <c r="G75" s="41" t="s">
        <v>635</v>
      </c>
      <c r="H75" s="11" t="s">
        <v>231</v>
      </c>
      <c r="I75" s="41" t="s">
        <v>422</v>
      </c>
      <c r="J75" s="44" t="s">
        <v>636</v>
      </c>
      <c r="K75" s="32">
        <v>20580</v>
      </c>
    </row>
    <row r="76" spans="1:11" ht="21" customHeight="1">
      <c r="A76" s="11" t="s">
        <v>619</v>
      </c>
      <c r="B76" s="11" t="s">
        <v>230</v>
      </c>
      <c r="C76" s="11" t="s">
        <v>234</v>
      </c>
      <c r="D76" s="11" t="s">
        <v>235</v>
      </c>
      <c r="E76" s="12" t="s">
        <v>253</v>
      </c>
      <c r="F76" s="13" t="s">
        <v>637</v>
      </c>
      <c r="G76" s="15">
        <v>237</v>
      </c>
      <c r="H76" s="11" t="s">
        <v>234</v>
      </c>
      <c r="I76" s="41" t="s">
        <v>423</v>
      </c>
      <c r="J76" s="31" t="s">
        <v>638</v>
      </c>
      <c r="K76" s="32">
        <v>13800</v>
      </c>
    </row>
    <row r="77" spans="1:11" ht="21" customHeight="1">
      <c r="A77" s="11" t="s">
        <v>619</v>
      </c>
      <c r="B77" s="11" t="s">
        <v>238</v>
      </c>
      <c r="C77" s="11" t="s">
        <v>236</v>
      </c>
      <c r="D77" s="11" t="s">
        <v>237</v>
      </c>
      <c r="E77" s="12" t="s">
        <v>218</v>
      </c>
      <c r="F77" s="41" t="s">
        <v>639</v>
      </c>
      <c r="G77" s="41" t="s">
        <v>640</v>
      </c>
      <c r="H77" s="11" t="s">
        <v>236</v>
      </c>
      <c r="I77" s="41" t="s">
        <v>424</v>
      </c>
      <c r="J77" s="44" t="s">
        <v>641</v>
      </c>
      <c r="K77" s="32">
        <v>18900</v>
      </c>
    </row>
    <row r="78" spans="1:11" ht="23.25" customHeight="1">
      <c r="A78" s="11" t="s">
        <v>619</v>
      </c>
      <c r="B78" s="11" t="s">
        <v>241</v>
      </c>
      <c r="C78" s="11" t="s">
        <v>642</v>
      </c>
      <c r="D78" s="21" t="s">
        <v>240</v>
      </c>
      <c r="E78" s="12" t="s">
        <v>210</v>
      </c>
      <c r="F78" s="13" t="s">
        <v>606</v>
      </c>
      <c r="G78" s="46" t="s">
        <v>643</v>
      </c>
      <c r="H78" s="11" t="s">
        <v>642</v>
      </c>
      <c r="I78" s="41" t="s">
        <v>425</v>
      </c>
      <c r="J78" s="31" t="s">
        <v>644</v>
      </c>
      <c r="K78" s="32">
        <v>27000</v>
      </c>
    </row>
    <row r="79" spans="1:11" ht="21" customHeight="1">
      <c r="A79" s="11" t="s">
        <v>619</v>
      </c>
      <c r="B79" s="11" t="s">
        <v>241</v>
      </c>
      <c r="C79" s="11" t="s">
        <v>242</v>
      </c>
      <c r="D79" s="21" t="s">
        <v>243</v>
      </c>
      <c r="E79" s="12" t="s">
        <v>218</v>
      </c>
      <c r="F79" s="41" t="s">
        <v>645</v>
      </c>
      <c r="G79" s="41" t="s">
        <v>646</v>
      </c>
      <c r="H79" s="11" t="s">
        <v>242</v>
      </c>
      <c r="I79" s="41" t="s">
        <v>426</v>
      </c>
      <c r="J79" s="31" t="s">
        <v>647</v>
      </c>
      <c r="K79" s="32">
        <v>27000</v>
      </c>
    </row>
    <row r="80" spans="1:11" ht="21" customHeight="1">
      <c r="A80" s="11" t="s">
        <v>619</v>
      </c>
      <c r="B80" s="11" t="s">
        <v>246</v>
      </c>
      <c r="C80" s="11" t="s">
        <v>244</v>
      </c>
      <c r="D80" s="21" t="s">
        <v>245</v>
      </c>
      <c r="E80" s="12" t="s">
        <v>210</v>
      </c>
      <c r="F80" s="13" t="s">
        <v>648</v>
      </c>
      <c r="G80" s="13">
        <v>8</v>
      </c>
      <c r="H80" s="11" t="s">
        <v>244</v>
      </c>
      <c r="I80" s="41" t="s">
        <v>427</v>
      </c>
      <c r="J80" s="31" t="s">
        <v>649</v>
      </c>
      <c r="K80" s="32">
        <v>27000</v>
      </c>
    </row>
    <row r="81" spans="1:11" ht="21" customHeight="1">
      <c r="A81" s="11" t="s">
        <v>619</v>
      </c>
      <c r="B81" s="11" t="s">
        <v>249</v>
      </c>
      <c r="C81" s="11" t="s">
        <v>428</v>
      </c>
      <c r="D81" s="21" t="s">
        <v>650</v>
      </c>
      <c r="E81" s="12" t="s">
        <v>218</v>
      </c>
      <c r="F81" s="41" t="s">
        <v>651</v>
      </c>
      <c r="G81" s="41" t="s">
        <v>646</v>
      </c>
      <c r="H81" s="15" t="s">
        <v>428</v>
      </c>
      <c r="I81" s="41" t="s">
        <v>429</v>
      </c>
      <c r="J81" s="31" t="s">
        <v>652</v>
      </c>
      <c r="K81" s="32">
        <v>27000</v>
      </c>
    </row>
    <row r="82" spans="1:11" ht="21" customHeight="1">
      <c r="A82" s="11" t="s">
        <v>619</v>
      </c>
      <c r="B82" s="11" t="s">
        <v>252</v>
      </c>
      <c r="C82" s="11" t="s">
        <v>250</v>
      </c>
      <c r="D82" s="21" t="s">
        <v>251</v>
      </c>
      <c r="E82" s="12" t="s">
        <v>218</v>
      </c>
      <c r="F82" s="41" t="s">
        <v>653</v>
      </c>
      <c r="G82" s="41" t="s">
        <v>635</v>
      </c>
      <c r="H82" s="15" t="s">
        <v>250</v>
      </c>
      <c r="I82" s="41" t="s">
        <v>430</v>
      </c>
      <c r="J82" s="31" t="s">
        <v>654</v>
      </c>
      <c r="K82" s="32">
        <v>27000</v>
      </c>
    </row>
    <row r="83" spans="1:11" ht="21" customHeight="1">
      <c r="A83" s="13"/>
      <c r="B83" s="13"/>
      <c r="C83" s="13"/>
      <c r="D83" s="13"/>
      <c r="E83" s="12"/>
      <c r="F83" s="13"/>
      <c r="G83" s="13"/>
      <c r="H83" s="13"/>
      <c r="I83" s="14"/>
      <c r="J83" s="34"/>
      <c r="K83" s="35"/>
    </row>
    <row r="84" spans="1:11" ht="21" customHeight="1">
      <c r="A84" s="18" t="s">
        <v>655</v>
      </c>
      <c r="B84" s="18"/>
      <c r="C84" s="18"/>
      <c r="D84" s="18"/>
      <c r="E84" s="18"/>
      <c r="F84" s="18"/>
      <c r="G84" s="18"/>
      <c r="H84" s="18"/>
      <c r="I84" s="18"/>
      <c r="J84" s="18"/>
      <c r="K84" s="36">
        <f>SUM(K71:K83)</f>
        <v>284742</v>
      </c>
    </row>
    <row r="85" spans="1:11" ht="21" customHeight="1">
      <c r="A85" s="13" t="s">
        <v>41</v>
      </c>
      <c r="B85" s="47" t="s">
        <v>656</v>
      </c>
      <c r="C85" s="13" t="s">
        <v>254</v>
      </c>
      <c r="D85" s="47" t="s">
        <v>255</v>
      </c>
      <c r="E85" s="12" t="s">
        <v>253</v>
      </c>
      <c r="F85" s="47" t="s">
        <v>561</v>
      </c>
      <c r="G85" s="13">
        <v>10</v>
      </c>
      <c r="H85" s="13" t="s">
        <v>254</v>
      </c>
      <c r="I85" s="14" t="s">
        <v>431</v>
      </c>
      <c r="J85" s="31" t="s">
        <v>657</v>
      </c>
      <c r="K85" s="32">
        <v>47520</v>
      </c>
    </row>
    <row r="86" spans="1:11" ht="21" customHeight="1">
      <c r="A86" s="13" t="s">
        <v>41</v>
      </c>
      <c r="B86" s="11" t="s">
        <v>658</v>
      </c>
      <c r="C86" s="11" t="s">
        <v>257</v>
      </c>
      <c r="D86" s="48" t="s">
        <v>258</v>
      </c>
      <c r="E86" s="12" t="s">
        <v>253</v>
      </c>
      <c r="F86" s="11" t="s">
        <v>659</v>
      </c>
      <c r="G86" s="13">
        <v>9</v>
      </c>
      <c r="H86" s="11" t="s">
        <v>257</v>
      </c>
      <c r="I86" s="14" t="s">
        <v>432</v>
      </c>
      <c r="J86" s="31" t="s">
        <v>660</v>
      </c>
      <c r="K86" s="32">
        <v>48000</v>
      </c>
    </row>
    <row r="87" spans="1:11" ht="21" customHeight="1">
      <c r="A87" s="11" t="s">
        <v>41</v>
      </c>
      <c r="B87" s="11" t="s">
        <v>261</v>
      </c>
      <c r="C87" s="11" t="s">
        <v>259</v>
      </c>
      <c r="D87" s="11" t="s">
        <v>260</v>
      </c>
      <c r="E87" s="12" t="s">
        <v>253</v>
      </c>
      <c r="F87" s="11" t="s">
        <v>261</v>
      </c>
      <c r="G87" s="13">
        <v>6</v>
      </c>
      <c r="H87" s="11" t="s">
        <v>259</v>
      </c>
      <c r="I87" s="14" t="s">
        <v>433</v>
      </c>
      <c r="J87" s="31" t="s">
        <v>661</v>
      </c>
      <c r="K87" s="32">
        <v>20790</v>
      </c>
    </row>
    <row r="88" spans="1:11" ht="21" customHeight="1">
      <c r="A88" s="13" t="s">
        <v>41</v>
      </c>
      <c r="B88" s="11" t="s">
        <v>261</v>
      </c>
      <c r="C88" s="13" t="s">
        <v>262</v>
      </c>
      <c r="D88" s="11" t="s">
        <v>263</v>
      </c>
      <c r="E88" s="12" t="s">
        <v>253</v>
      </c>
      <c r="F88" s="11" t="s">
        <v>261</v>
      </c>
      <c r="G88" s="13">
        <v>6</v>
      </c>
      <c r="H88" s="13" t="s">
        <v>262</v>
      </c>
      <c r="I88" s="14" t="s">
        <v>434</v>
      </c>
      <c r="J88" s="44" t="s">
        <v>662</v>
      </c>
      <c r="K88" s="32">
        <v>20790</v>
      </c>
    </row>
    <row r="89" spans="1:11" ht="21" customHeight="1">
      <c r="A89" s="13" t="s">
        <v>41</v>
      </c>
      <c r="B89" s="11" t="s">
        <v>266</v>
      </c>
      <c r="C89" s="11" t="s">
        <v>264</v>
      </c>
      <c r="D89" s="47" t="s">
        <v>265</v>
      </c>
      <c r="E89" s="49" t="s">
        <v>253</v>
      </c>
      <c r="F89" s="47" t="s">
        <v>561</v>
      </c>
      <c r="G89" s="13">
        <v>10</v>
      </c>
      <c r="H89" s="47" t="s">
        <v>264</v>
      </c>
      <c r="I89" s="14" t="s">
        <v>435</v>
      </c>
      <c r="J89" s="31" t="s">
        <v>663</v>
      </c>
      <c r="K89" s="32">
        <v>26730</v>
      </c>
    </row>
    <row r="90" spans="1:11" ht="21" customHeight="1">
      <c r="A90" s="13"/>
      <c r="B90" s="11"/>
      <c r="C90" s="11"/>
      <c r="D90" s="48"/>
      <c r="E90" s="12"/>
      <c r="F90" s="11"/>
      <c r="G90" s="13"/>
      <c r="H90" s="11"/>
      <c r="I90" s="14"/>
      <c r="J90" s="34"/>
      <c r="K90" s="38"/>
    </row>
    <row r="91" spans="1:11" ht="21" customHeight="1">
      <c r="A91" s="18" t="s">
        <v>664</v>
      </c>
      <c r="B91" s="18"/>
      <c r="C91" s="18"/>
      <c r="D91" s="18"/>
      <c r="E91" s="18"/>
      <c r="F91" s="18"/>
      <c r="G91" s="18"/>
      <c r="H91" s="18"/>
      <c r="I91" s="18"/>
      <c r="J91" s="18"/>
      <c r="K91" s="36">
        <f>SUM(K85:K90)</f>
        <v>163830</v>
      </c>
    </row>
    <row r="92" spans="1:11" ht="21" customHeight="1">
      <c r="A92" s="11" t="s">
        <v>16</v>
      </c>
      <c r="B92" s="11" t="s">
        <v>665</v>
      </c>
      <c r="C92" s="11" t="s">
        <v>271</v>
      </c>
      <c r="D92" s="21" t="s">
        <v>272</v>
      </c>
      <c r="E92" s="12" t="s">
        <v>267</v>
      </c>
      <c r="F92" s="13" t="s">
        <v>666</v>
      </c>
      <c r="G92" s="13">
        <v>12</v>
      </c>
      <c r="H92" s="15" t="s">
        <v>271</v>
      </c>
      <c r="I92" s="15" t="s">
        <v>436</v>
      </c>
      <c r="J92" s="31" t="s">
        <v>667</v>
      </c>
      <c r="K92" s="32">
        <v>13800</v>
      </c>
    </row>
    <row r="93" spans="1:11" ht="21" customHeight="1">
      <c r="A93" s="11" t="s">
        <v>16</v>
      </c>
      <c r="B93" s="11" t="s">
        <v>668</v>
      </c>
      <c r="C93" s="11" t="s">
        <v>268</v>
      </c>
      <c r="D93" s="21" t="s">
        <v>669</v>
      </c>
      <c r="E93" s="12" t="s">
        <v>267</v>
      </c>
      <c r="F93" s="23" t="s">
        <v>670</v>
      </c>
      <c r="G93" s="13">
        <v>1</v>
      </c>
      <c r="H93" s="13" t="s">
        <v>268</v>
      </c>
      <c r="I93" s="17" t="s">
        <v>437</v>
      </c>
      <c r="J93" s="42" t="s">
        <v>671</v>
      </c>
      <c r="K93" s="32">
        <v>48000</v>
      </c>
    </row>
    <row r="94" spans="1:11" ht="21" customHeight="1">
      <c r="A94" s="11" t="s">
        <v>16</v>
      </c>
      <c r="B94" s="11" t="s">
        <v>276</v>
      </c>
      <c r="C94" s="11" t="s">
        <v>274</v>
      </c>
      <c r="D94" s="11" t="s">
        <v>275</v>
      </c>
      <c r="E94" s="12" t="s">
        <v>267</v>
      </c>
      <c r="F94" s="23" t="s">
        <v>666</v>
      </c>
      <c r="G94" s="13">
        <v>13</v>
      </c>
      <c r="H94" s="13" t="s">
        <v>274</v>
      </c>
      <c r="I94" s="41" t="s">
        <v>438</v>
      </c>
      <c r="J94" s="43" t="s">
        <v>672</v>
      </c>
      <c r="K94" s="32">
        <v>13800</v>
      </c>
    </row>
    <row r="95" spans="1:11" ht="21" customHeight="1">
      <c r="A95" s="13"/>
      <c r="B95" s="13"/>
      <c r="C95" s="13"/>
      <c r="D95" s="13"/>
      <c r="E95" s="12"/>
      <c r="F95" s="13"/>
      <c r="G95" s="13"/>
      <c r="H95" s="13"/>
      <c r="I95" s="14"/>
      <c r="J95" s="34"/>
      <c r="K95" s="35"/>
    </row>
    <row r="96" spans="1:11" ht="21" customHeight="1">
      <c r="A96" s="18" t="s">
        <v>673</v>
      </c>
      <c r="B96" s="18"/>
      <c r="C96" s="18"/>
      <c r="D96" s="18"/>
      <c r="E96" s="18"/>
      <c r="F96" s="18"/>
      <c r="G96" s="18"/>
      <c r="H96" s="18"/>
      <c r="I96" s="18"/>
      <c r="J96" s="18"/>
      <c r="K96" s="36">
        <f>SUM(K92:K95)</f>
        <v>75600</v>
      </c>
    </row>
    <row r="97" spans="1:11" ht="21" customHeight="1">
      <c r="A97" s="11" t="s">
        <v>9</v>
      </c>
      <c r="B97" s="11" t="s">
        <v>281</v>
      </c>
      <c r="C97" s="11" t="s">
        <v>279</v>
      </c>
      <c r="D97" s="11" t="s">
        <v>280</v>
      </c>
      <c r="E97" s="13" t="s">
        <v>278</v>
      </c>
      <c r="F97" s="13" t="s">
        <v>281</v>
      </c>
      <c r="G97" s="13">
        <v>8</v>
      </c>
      <c r="H97" s="11" t="s">
        <v>279</v>
      </c>
      <c r="I97" s="41" t="s">
        <v>439</v>
      </c>
      <c r="J97" s="44" t="s">
        <v>674</v>
      </c>
      <c r="K97" s="32">
        <v>12834</v>
      </c>
    </row>
    <row r="98" spans="1:11" ht="21" customHeight="1">
      <c r="A98" s="11" t="s">
        <v>9</v>
      </c>
      <c r="B98" s="11" t="s">
        <v>284</v>
      </c>
      <c r="C98" s="11" t="s">
        <v>282</v>
      </c>
      <c r="D98" s="11" t="s">
        <v>283</v>
      </c>
      <c r="E98" s="13" t="s">
        <v>278</v>
      </c>
      <c r="F98" s="13" t="s">
        <v>284</v>
      </c>
      <c r="G98" s="13"/>
      <c r="H98" s="13" t="s">
        <v>282</v>
      </c>
      <c r="I98" s="17" t="s">
        <v>437</v>
      </c>
      <c r="J98" s="42" t="s">
        <v>671</v>
      </c>
      <c r="K98" s="32">
        <v>13800</v>
      </c>
    </row>
    <row r="99" spans="1:11" ht="21" customHeight="1">
      <c r="A99" s="13"/>
      <c r="B99" s="13"/>
      <c r="C99" s="13"/>
      <c r="D99" s="13"/>
      <c r="E99" s="12"/>
      <c r="F99" s="13"/>
      <c r="G99" s="13"/>
      <c r="H99" s="13"/>
      <c r="I99" s="14"/>
      <c r="J99" s="32"/>
      <c r="K99" s="35"/>
    </row>
    <row r="100" spans="1:11" ht="21" customHeight="1">
      <c r="A100" s="18" t="s">
        <v>675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36">
        <f>SUM(K97:K99)</f>
        <v>26634</v>
      </c>
    </row>
    <row r="101" spans="1:11" ht="21" customHeight="1">
      <c r="A101" s="11" t="s">
        <v>21</v>
      </c>
      <c r="B101" s="11" t="s">
        <v>288</v>
      </c>
      <c r="C101" s="11" t="s">
        <v>286</v>
      </c>
      <c r="D101" s="11" t="s">
        <v>287</v>
      </c>
      <c r="E101" s="11" t="s">
        <v>676</v>
      </c>
      <c r="F101" s="13" t="s">
        <v>288</v>
      </c>
      <c r="G101" s="13">
        <v>11</v>
      </c>
      <c r="H101" s="11" t="s">
        <v>286</v>
      </c>
      <c r="I101" s="41" t="s">
        <v>440</v>
      </c>
      <c r="J101" s="31" t="s">
        <v>677</v>
      </c>
      <c r="K101" s="38">
        <v>27000</v>
      </c>
    </row>
    <row r="102" spans="1:11" ht="21" customHeight="1">
      <c r="A102" s="11"/>
      <c r="B102" s="11"/>
      <c r="C102" s="11"/>
      <c r="D102" s="21"/>
      <c r="E102" s="12"/>
      <c r="F102" s="23"/>
      <c r="G102" s="13"/>
      <c r="H102" s="13"/>
      <c r="I102" s="17"/>
      <c r="J102" s="42"/>
      <c r="K102" s="38"/>
    </row>
    <row r="103" spans="1:11" ht="21" customHeight="1">
      <c r="A103" s="13"/>
      <c r="B103" s="13"/>
      <c r="C103" s="13"/>
      <c r="D103" s="13"/>
      <c r="E103" s="12"/>
      <c r="F103" s="13"/>
      <c r="G103" s="13"/>
      <c r="H103" s="13"/>
      <c r="I103" s="14"/>
      <c r="J103" s="34"/>
      <c r="K103" s="35"/>
    </row>
    <row r="104" spans="1:11" ht="21" customHeight="1">
      <c r="A104" s="18" t="s">
        <v>678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36">
        <f>SUM(K101:K103)</f>
        <v>27000</v>
      </c>
    </row>
    <row r="105" spans="1:11" ht="21" customHeight="1">
      <c r="A105" s="11" t="s">
        <v>679</v>
      </c>
      <c r="B105" s="11" t="s">
        <v>680</v>
      </c>
      <c r="C105" s="11" t="s">
        <v>290</v>
      </c>
      <c r="D105" s="11" t="s">
        <v>681</v>
      </c>
      <c r="E105" s="12" t="s">
        <v>682</v>
      </c>
      <c r="F105" s="13" t="s">
        <v>683</v>
      </c>
      <c r="G105" s="13">
        <v>9</v>
      </c>
      <c r="H105" s="13" t="s">
        <v>290</v>
      </c>
      <c r="I105" s="45" t="s">
        <v>441</v>
      </c>
      <c r="J105" s="31" t="s">
        <v>684</v>
      </c>
      <c r="K105" s="32">
        <v>48000</v>
      </c>
    </row>
    <row r="106" spans="1:11" ht="21" customHeight="1">
      <c r="A106" s="11" t="s">
        <v>679</v>
      </c>
      <c r="B106" s="11" t="s">
        <v>685</v>
      </c>
      <c r="C106" s="11" t="s">
        <v>293</v>
      </c>
      <c r="D106" s="11" t="s">
        <v>294</v>
      </c>
      <c r="E106" s="12" t="s">
        <v>682</v>
      </c>
      <c r="F106" s="41" t="s">
        <v>686</v>
      </c>
      <c r="G106" s="15">
        <v>6</v>
      </c>
      <c r="H106" s="13" t="s">
        <v>293</v>
      </c>
      <c r="I106" s="45" t="s">
        <v>442</v>
      </c>
      <c r="J106" s="31" t="s">
        <v>687</v>
      </c>
      <c r="K106" s="32">
        <v>27000</v>
      </c>
    </row>
    <row r="107" spans="1:11" ht="21" customHeight="1">
      <c r="A107" s="11" t="s">
        <v>679</v>
      </c>
      <c r="B107" s="11" t="s">
        <v>298</v>
      </c>
      <c r="C107" s="11" t="s">
        <v>296</v>
      </c>
      <c r="D107" s="11" t="s">
        <v>297</v>
      </c>
      <c r="E107" s="12" t="s">
        <v>682</v>
      </c>
      <c r="F107" s="17" t="s">
        <v>688</v>
      </c>
      <c r="G107" s="13">
        <v>2</v>
      </c>
      <c r="H107" s="11" t="s">
        <v>296</v>
      </c>
      <c r="I107" s="45" t="s">
        <v>443</v>
      </c>
      <c r="J107" s="31" t="s">
        <v>689</v>
      </c>
      <c r="K107" s="32">
        <v>48000</v>
      </c>
    </row>
    <row r="108" spans="1:11" ht="21" customHeight="1">
      <c r="A108" s="11" t="s">
        <v>679</v>
      </c>
      <c r="B108" s="11" t="s">
        <v>690</v>
      </c>
      <c r="C108" s="11" t="s">
        <v>299</v>
      </c>
      <c r="D108" s="11" t="s">
        <v>300</v>
      </c>
      <c r="E108" s="12" t="s">
        <v>682</v>
      </c>
      <c r="F108" s="13" t="s">
        <v>691</v>
      </c>
      <c r="G108" s="13">
        <v>7</v>
      </c>
      <c r="H108" s="11" t="s">
        <v>299</v>
      </c>
      <c r="I108" s="45" t="s">
        <v>444</v>
      </c>
      <c r="J108" s="31" t="s">
        <v>692</v>
      </c>
      <c r="K108" s="32">
        <v>27000</v>
      </c>
    </row>
    <row r="109" spans="1:11" ht="21" customHeight="1">
      <c r="A109" s="11" t="s">
        <v>679</v>
      </c>
      <c r="B109" s="11" t="s">
        <v>693</v>
      </c>
      <c r="C109" s="11" t="s">
        <v>302</v>
      </c>
      <c r="D109" s="11" t="s">
        <v>303</v>
      </c>
      <c r="E109" s="12" t="s">
        <v>682</v>
      </c>
      <c r="F109" s="13" t="s">
        <v>694</v>
      </c>
      <c r="G109" s="13">
        <v>1</v>
      </c>
      <c r="H109" s="15" t="s">
        <v>302</v>
      </c>
      <c r="I109" s="45" t="s">
        <v>445</v>
      </c>
      <c r="J109" s="31" t="s">
        <v>695</v>
      </c>
      <c r="K109" s="32">
        <v>26730</v>
      </c>
    </row>
    <row r="110" spans="1:11" ht="21" customHeight="1">
      <c r="A110" s="11" t="s">
        <v>679</v>
      </c>
      <c r="B110" s="11" t="s">
        <v>690</v>
      </c>
      <c r="C110" s="11" t="s">
        <v>305</v>
      </c>
      <c r="D110" s="11" t="s">
        <v>306</v>
      </c>
      <c r="E110" s="12" t="s">
        <v>682</v>
      </c>
      <c r="F110" s="13" t="s">
        <v>691</v>
      </c>
      <c r="G110" s="15">
        <v>2</v>
      </c>
      <c r="H110" s="11" t="s">
        <v>305</v>
      </c>
      <c r="I110" s="45" t="s">
        <v>446</v>
      </c>
      <c r="J110" s="31" t="s">
        <v>696</v>
      </c>
      <c r="K110" s="32">
        <v>27000</v>
      </c>
    </row>
    <row r="111" spans="1:11" ht="21" customHeight="1">
      <c r="A111" s="11" t="s">
        <v>679</v>
      </c>
      <c r="B111" s="11" t="s">
        <v>690</v>
      </c>
      <c r="C111" s="11" t="s">
        <v>447</v>
      </c>
      <c r="D111" s="11" t="s">
        <v>309</v>
      </c>
      <c r="E111" s="12" t="s">
        <v>682</v>
      </c>
      <c r="F111" s="13" t="s">
        <v>691</v>
      </c>
      <c r="G111" s="13">
        <v>4</v>
      </c>
      <c r="H111" s="13" t="s">
        <v>447</v>
      </c>
      <c r="I111" s="45" t="s">
        <v>448</v>
      </c>
      <c r="J111" s="31" t="s">
        <v>697</v>
      </c>
      <c r="K111" s="32">
        <v>27000</v>
      </c>
    </row>
    <row r="112" spans="1:11" ht="21" customHeight="1">
      <c r="A112" s="18" t="s">
        <v>698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36">
        <f>SUM(K105:K111)</f>
        <v>230730</v>
      </c>
    </row>
    <row r="113" spans="1:11" ht="21" customHeight="1">
      <c r="A113" s="11" t="s">
        <v>27</v>
      </c>
      <c r="B113" s="11" t="s">
        <v>314</v>
      </c>
      <c r="C113" s="11" t="s">
        <v>312</v>
      </c>
      <c r="D113" s="21" t="s">
        <v>313</v>
      </c>
      <c r="E113" s="12" t="s">
        <v>311</v>
      </c>
      <c r="F113" s="13" t="s">
        <v>699</v>
      </c>
      <c r="G113" s="13">
        <v>4</v>
      </c>
      <c r="H113" s="15" t="s">
        <v>312</v>
      </c>
      <c r="I113" s="15" t="s">
        <v>449</v>
      </c>
      <c r="J113" s="31" t="s">
        <v>700</v>
      </c>
      <c r="K113" s="32">
        <v>46080</v>
      </c>
    </row>
    <row r="114" spans="1:11" ht="21" customHeight="1">
      <c r="A114" s="11" t="s">
        <v>27</v>
      </c>
      <c r="B114" s="11" t="s">
        <v>314</v>
      </c>
      <c r="C114" s="11" t="s">
        <v>315</v>
      </c>
      <c r="D114" s="21" t="s">
        <v>701</v>
      </c>
      <c r="E114" s="12" t="s">
        <v>311</v>
      </c>
      <c r="F114" s="13" t="s">
        <v>699</v>
      </c>
      <c r="G114" s="13">
        <v>4</v>
      </c>
      <c r="H114" s="11" t="s">
        <v>315</v>
      </c>
      <c r="I114" s="17" t="s">
        <v>449</v>
      </c>
      <c r="J114" s="31" t="s">
        <v>702</v>
      </c>
      <c r="K114" s="32">
        <v>13662</v>
      </c>
    </row>
    <row r="115" spans="1:11" ht="21" customHeight="1">
      <c r="A115" s="11" t="s">
        <v>27</v>
      </c>
      <c r="B115" s="11" t="s">
        <v>319</v>
      </c>
      <c r="C115" s="11" t="s">
        <v>317</v>
      </c>
      <c r="D115" s="21" t="s">
        <v>703</v>
      </c>
      <c r="E115" s="12" t="s">
        <v>311</v>
      </c>
      <c r="F115" s="13" t="s">
        <v>704</v>
      </c>
      <c r="G115" s="13">
        <v>3</v>
      </c>
      <c r="H115" s="11" t="s">
        <v>317</v>
      </c>
      <c r="I115" s="17" t="s">
        <v>450</v>
      </c>
      <c r="J115" s="31" t="s">
        <v>705</v>
      </c>
      <c r="K115" s="32">
        <v>0</v>
      </c>
    </row>
    <row r="116" spans="1:11" ht="21" customHeight="1">
      <c r="A116" s="13"/>
      <c r="B116" s="13"/>
      <c r="C116" s="13"/>
      <c r="D116" s="13"/>
      <c r="E116" s="12"/>
      <c r="F116" s="13"/>
      <c r="G116" s="13"/>
      <c r="H116" s="13"/>
      <c r="I116" s="13"/>
      <c r="J116" s="31"/>
      <c r="K116" s="35"/>
    </row>
    <row r="117" spans="1:11" ht="18.75" customHeight="1">
      <c r="A117" s="18" t="s">
        <v>706</v>
      </c>
      <c r="B117" s="18"/>
      <c r="C117" s="18"/>
      <c r="D117" s="18"/>
      <c r="E117" s="18"/>
      <c r="F117" s="18"/>
      <c r="G117" s="18"/>
      <c r="H117" s="18"/>
      <c r="I117" s="18"/>
      <c r="J117" s="18"/>
      <c r="K117" s="36">
        <f>SUM(K113:K116)</f>
        <v>59742</v>
      </c>
    </row>
    <row r="118" spans="1:11" ht="21" customHeight="1">
      <c r="A118" s="11" t="s">
        <v>25</v>
      </c>
      <c r="B118" s="11" t="s">
        <v>328</v>
      </c>
      <c r="C118" s="11" t="s">
        <v>322</v>
      </c>
      <c r="D118" s="11" t="s">
        <v>323</v>
      </c>
      <c r="E118" s="12" t="s">
        <v>321</v>
      </c>
      <c r="F118" s="13" t="s">
        <v>605</v>
      </c>
      <c r="G118" s="11" t="s">
        <v>606</v>
      </c>
      <c r="H118" s="11" t="s">
        <v>322</v>
      </c>
      <c r="I118" s="14" t="s">
        <v>451</v>
      </c>
      <c r="J118" s="31" t="s">
        <v>707</v>
      </c>
      <c r="K118" s="32">
        <v>48000</v>
      </c>
    </row>
    <row r="119" spans="1:11" ht="18" customHeight="1">
      <c r="A119" s="11" t="s">
        <v>25</v>
      </c>
      <c r="B119" s="11" t="s">
        <v>708</v>
      </c>
      <c r="C119" s="11" t="s">
        <v>71</v>
      </c>
      <c r="D119" s="11" t="s">
        <v>72</v>
      </c>
      <c r="E119" s="12" t="s">
        <v>138</v>
      </c>
      <c r="F119" s="13" t="s">
        <v>488</v>
      </c>
      <c r="G119" s="13">
        <v>1</v>
      </c>
      <c r="H119" s="11" t="s">
        <v>71</v>
      </c>
      <c r="I119" s="15" t="s">
        <v>370</v>
      </c>
      <c r="J119" s="31" t="s">
        <v>489</v>
      </c>
      <c r="K119" s="32">
        <v>47520</v>
      </c>
    </row>
    <row r="120" spans="1:11" ht="24" customHeight="1">
      <c r="A120" s="11" t="s">
        <v>25</v>
      </c>
      <c r="B120" s="11" t="s">
        <v>328</v>
      </c>
      <c r="C120" s="11" t="s">
        <v>326</v>
      </c>
      <c r="D120" s="11"/>
      <c r="E120" s="12" t="s">
        <v>321</v>
      </c>
      <c r="F120" s="13" t="s">
        <v>709</v>
      </c>
      <c r="G120" s="13">
        <v>1</v>
      </c>
      <c r="H120" s="11" t="s">
        <v>326</v>
      </c>
      <c r="I120" s="14" t="s">
        <v>452</v>
      </c>
      <c r="J120" s="44" t="s">
        <v>710</v>
      </c>
      <c r="K120" s="32">
        <v>13662</v>
      </c>
    </row>
    <row r="121" spans="1:11" ht="30" customHeight="1">
      <c r="A121" s="11" t="s">
        <v>25</v>
      </c>
      <c r="B121" s="11" t="s">
        <v>711</v>
      </c>
      <c r="C121" s="11" t="s">
        <v>329</v>
      </c>
      <c r="D121" s="11" t="s">
        <v>330</v>
      </c>
      <c r="E121" s="12" t="s">
        <v>321</v>
      </c>
      <c r="F121" s="13" t="s">
        <v>712</v>
      </c>
      <c r="G121" s="13">
        <v>3</v>
      </c>
      <c r="H121" s="11" t="s">
        <v>329</v>
      </c>
      <c r="I121" s="17" t="s">
        <v>453</v>
      </c>
      <c r="J121" s="31" t="s">
        <v>713</v>
      </c>
      <c r="K121" s="32">
        <v>20580</v>
      </c>
    </row>
    <row r="122" spans="1:11" ht="20.25" customHeight="1">
      <c r="A122" s="11" t="s">
        <v>25</v>
      </c>
      <c r="B122" s="11" t="s">
        <v>333</v>
      </c>
      <c r="C122" s="11" t="s">
        <v>332</v>
      </c>
      <c r="D122" s="11" t="s">
        <v>129</v>
      </c>
      <c r="E122" s="12" t="s">
        <v>321</v>
      </c>
      <c r="F122" s="13" t="s">
        <v>714</v>
      </c>
      <c r="G122" s="13">
        <v>1</v>
      </c>
      <c r="H122" s="11" t="s">
        <v>454</v>
      </c>
      <c r="I122" s="14" t="s">
        <v>435</v>
      </c>
      <c r="J122" s="31" t="s">
        <v>715</v>
      </c>
      <c r="K122" s="32">
        <v>9370</v>
      </c>
    </row>
    <row r="123" spans="1:11" ht="25.5" customHeight="1">
      <c r="A123" s="11" t="s">
        <v>25</v>
      </c>
      <c r="B123" s="11" t="s">
        <v>716</v>
      </c>
      <c r="C123" s="11" t="s">
        <v>334</v>
      </c>
      <c r="D123" s="11" t="s">
        <v>335</v>
      </c>
      <c r="E123" s="12" t="s">
        <v>321</v>
      </c>
      <c r="F123" s="13" t="s">
        <v>717</v>
      </c>
      <c r="G123" s="13">
        <v>2</v>
      </c>
      <c r="H123" s="11" t="s">
        <v>334</v>
      </c>
      <c r="I123" s="17" t="s">
        <v>455</v>
      </c>
      <c r="J123" s="31" t="s">
        <v>718</v>
      </c>
      <c r="K123" s="32">
        <v>26460</v>
      </c>
    </row>
    <row r="124" spans="1:11" ht="19.5" customHeight="1">
      <c r="A124" s="11" t="s">
        <v>25</v>
      </c>
      <c r="B124" s="11" t="s">
        <v>719</v>
      </c>
      <c r="C124" s="11" t="s">
        <v>336</v>
      </c>
      <c r="D124" s="11" t="s">
        <v>720</v>
      </c>
      <c r="E124" s="12" t="s">
        <v>321</v>
      </c>
      <c r="F124" s="13" t="s">
        <v>721</v>
      </c>
      <c r="G124" s="13">
        <v>7</v>
      </c>
      <c r="H124" s="11" t="s">
        <v>336</v>
      </c>
      <c r="I124" s="41" t="s">
        <v>456</v>
      </c>
      <c r="J124" s="31" t="s">
        <v>722</v>
      </c>
      <c r="K124" s="32">
        <v>26190</v>
      </c>
    </row>
    <row r="125" spans="1:11" ht="22.5" customHeight="1">
      <c r="A125" s="11" t="s">
        <v>25</v>
      </c>
      <c r="B125" s="11" t="s">
        <v>723</v>
      </c>
      <c r="C125" s="11" t="s">
        <v>339</v>
      </c>
      <c r="D125" s="11" t="s">
        <v>340</v>
      </c>
      <c r="E125" s="12" t="s">
        <v>321</v>
      </c>
      <c r="F125" s="13" t="s">
        <v>724</v>
      </c>
      <c r="G125" s="13">
        <v>4</v>
      </c>
      <c r="H125" s="11" t="s">
        <v>339</v>
      </c>
      <c r="I125" s="17" t="s">
        <v>457</v>
      </c>
      <c r="J125" s="31" t="s">
        <v>725</v>
      </c>
      <c r="K125" s="32">
        <v>27000</v>
      </c>
    </row>
    <row r="126" spans="1:11" ht="28.5">
      <c r="A126" s="11" t="s">
        <v>25</v>
      </c>
      <c r="B126" s="11" t="s">
        <v>726</v>
      </c>
      <c r="C126" s="11" t="s">
        <v>342</v>
      </c>
      <c r="D126" s="11" t="s">
        <v>727</v>
      </c>
      <c r="E126" s="12" t="s">
        <v>321</v>
      </c>
      <c r="F126" s="13" t="s">
        <v>728</v>
      </c>
      <c r="G126" s="13">
        <v>6</v>
      </c>
      <c r="H126" s="11" t="s">
        <v>729</v>
      </c>
      <c r="I126" s="17" t="s">
        <v>459</v>
      </c>
      <c r="J126" s="31" t="s">
        <v>730</v>
      </c>
      <c r="K126" s="32">
        <v>26730</v>
      </c>
    </row>
    <row r="127" spans="1:11" ht="14.25">
      <c r="A127" s="11" t="s">
        <v>25</v>
      </c>
      <c r="B127" s="11" t="s">
        <v>731</v>
      </c>
      <c r="C127" s="15" t="s">
        <v>346</v>
      </c>
      <c r="D127" s="11" t="s">
        <v>347</v>
      </c>
      <c r="E127" s="12" t="s">
        <v>321</v>
      </c>
      <c r="F127" s="13" t="s">
        <v>732</v>
      </c>
      <c r="G127" s="13">
        <v>4</v>
      </c>
      <c r="H127" s="15" t="s">
        <v>346</v>
      </c>
      <c r="I127" s="14" t="s">
        <v>460</v>
      </c>
      <c r="J127" s="31" t="s">
        <v>733</v>
      </c>
      <c r="K127" s="32">
        <v>27000</v>
      </c>
    </row>
    <row r="128" spans="1:11" ht="18.75" customHeight="1">
      <c r="A128" s="11" t="s">
        <v>25</v>
      </c>
      <c r="B128" s="11" t="s">
        <v>734</v>
      </c>
      <c r="C128" s="11" t="s">
        <v>348</v>
      </c>
      <c r="D128" s="11" t="s">
        <v>349</v>
      </c>
      <c r="E128" s="12" t="s">
        <v>321</v>
      </c>
      <c r="F128" s="13" t="s">
        <v>605</v>
      </c>
      <c r="G128" s="13" t="s">
        <v>606</v>
      </c>
      <c r="H128" s="11" t="s">
        <v>461</v>
      </c>
      <c r="I128" s="17" t="s">
        <v>462</v>
      </c>
      <c r="J128" s="31" t="s">
        <v>735</v>
      </c>
      <c r="K128" s="32">
        <v>26730</v>
      </c>
    </row>
    <row r="129" spans="1:11" ht="14.25">
      <c r="A129" s="13"/>
      <c r="B129" s="13"/>
      <c r="C129" s="13"/>
      <c r="D129" s="13"/>
      <c r="E129" s="12"/>
      <c r="F129" s="13"/>
      <c r="G129" s="13"/>
      <c r="H129" s="13" t="s">
        <v>546</v>
      </c>
      <c r="I129" s="14"/>
      <c r="J129" s="34"/>
      <c r="K129" s="35"/>
    </row>
    <row r="130" spans="1:11" ht="14.25" customHeight="1">
      <c r="A130" s="18" t="s">
        <v>736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36">
        <f>SUM(K118:K129)</f>
        <v>299242</v>
      </c>
    </row>
    <row r="131" spans="1:11" ht="21" customHeight="1">
      <c r="A131" s="11" t="s">
        <v>22</v>
      </c>
      <c r="B131" s="11" t="s">
        <v>737</v>
      </c>
      <c r="C131" s="11" t="s">
        <v>351</v>
      </c>
      <c r="D131" s="11" t="s">
        <v>738</v>
      </c>
      <c r="E131" s="12" t="s">
        <v>350</v>
      </c>
      <c r="F131" s="13" t="s">
        <v>739</v>
      </c>
      <c r="G131" s="13">
        <v>1</v>
      </c>
      <c r="H131" s="50" t="s">
        <v>463</v>
      </c>
      <c r="I131" s="31" t="s">
        <v>464</v>
      </c>
      <c r="J131" s="31" t="s">
        <v>740</v>
      </c>
      <c r="K131" s="32">
        <v>41700</v>
      </c>
    </row>
    <row r="132" spans="1:11" ht="40.5">
      <c r="A132" s="11" t="s">
        <v>22</v>
      </c>
      <c r="B132" s="11" t="s">
        <v>356</v>
      </c>
      <c r="C132" s="11" t="s">
        <v>354</v>
      </c>
      <c r="D132" s="11" t="s">
        <v>355</v>
      </c>
      <c r="E132" s="12" t="s">
        <v>350</v>
      </c>
      <c r="F132" s="13" t="s">
        <v>605</v>
      </c>
      <c r="G132" s="13" t="s">
        <v>741</v>
      </c>
      <c r="H132" s="11" t="s">
        <v>354</v>
      </c>
      <c r="I132" s="17" t="s">
        <v>465</v>
      </c>
      <c r="J132" s="31" t="s">
        <v>742</v>
      </c>
      <c r="K132" s="32">
        <v>26460</v>
      </c>
    </row>
    <row r="133" spans="1:11" ht="18.75" customHeight="1">
      <c r="A133" s="11" t="s">
        <v>22</v>
      </c>
      <c r="B133" s="11" t="s">
        <v>359</v>
      </c>
      <c r="C133" s="11" t="s">
        <v>357</v>
      </c>
      <c r="D133" s="11" t="s">
        <v>358</v>
      </c>
      <c r="E133" s="12" t="s">
        <v>350</v>
      </c>
      <c r="F133" s="13" t="s">
        <v>743</v>
      </c>
      <c r="G133" s="13">
        <v>3</v>
      </c>
      <c r="H133" s="15" t="s">
        <v>357</v>
      </c>
      <c r="I133" s="17" t="s">
        <v>466</v>
      </c>
      <c r="J133" s="31" t="s">
        <v>744</v>
      </c>
      <c r="K133" s="32">
        <v>27000</v>
      </c>
    </row>
    <row r="134" spans="1:11" ht="22.5" customHeight="1">
      <c r="A134" s="18" t="s">
        <v>745</v>
      </c>
      <c r="B134" s="18"/>
      <c r="C134" s="18"/>
      <c r="D134" s="18"/>
      <c r="E134" s="18"/>
      <c r="F134" s="18"/>
      <c r="G134" s="18"/>
      <c r="H134" s="18"/>
      <c r="I134" s="18"/>
      <c r="J134" s="18"/>
      <c r="K134" s="36">
        <f>SUM(K131:K133)</f>
        <v>95160</v>
      </c>
    </row>
    <row r="135" spans="1:11" ht="27" customHeight="1">
      <c r="A135" s="18" t="s">
        <v>746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36">
        <f>K91+K66+K57+K13+K112+K84+K130+K134+K37+K96+K70+K23+K43+K33+K117+K17+K104+K100+K29+K26</f>
        <v>2360422</v>
      </c>
    </row>
  </sheetData>
  <sheetProtection/>
  <mergeCells count="37">
    <mergeCell ref="A1:K1"/>
    <mergeCell ref="A2:I2"/>
    <mergeCell ref="J2:K2"/>
    <mergeCell ref="E3:G3"/>
    <mergeCell ref="H3:J3"/>
    <mergeCell ref="A13:J13"/>
    <mergeCell ref="A17:J17"/>
    <mergeCell ref="A23:J23"/>
    <mergeCell ref="A26:J26"/>
    <mergeCell ref="A29:J29"/>
    <mergeCell ref="A33:J33"/>
    <mergeCell ref="A37:J37"/>
    <mergeCell ref="A43:J43"/>
    <mergeCell ref="A57:J57"/>
    <mergeCell ref="A66:J66"/>
    <mergeCell ref="A70:J70"/>
    <mergeCell ref="A84:J84"/>
    <mergeCell ref="A91:J91"/>
    <mergeCell ref="A96:J96"/>
    <mergeCell ref="A100:J100"/>
    <mergeCell ref="A104:J104"/>
    <mergeCell ref="A112:J112"/>
    <mergeCell ref="A117:J117"/>
    <mergeCell ref="A130:J130"/>
    <mergeCell ref="A134:J134"/>
    <mergeCell ref="A135:J135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 horizontalCentered="1"/>
  <pageMargins left="0.75" right="0.16" top="0.59" bottom="0.39" header="0.3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穆色倾城</cp:lastModifiedBy>
  <cp:lastPrinted>2018-01-15T00:51:00Z</cp:lastPrinted>
  <dcterms:created xsi:type="dcterms:W3CDTF">2014-01-23T01:34:44Z</dcterms:created>
  <dcterms:modified xsi:type="dcterms:W3CDTF">2022-04-28T07:20:27Z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