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918"/>
  </bookViews>
  <sheets>
    <sheet name="2023年一般公共预算收入决算表01" sheetId="99" r:id="rId1"/>
    <sheet name="2023年本级一般公共预算收入决算表02" sheetId="52" r:id="rId2"/>
    <sheet name="2023年一般公共预算支出决算总表03" sheetId="100" r:id="rId3"/>
    <sheet name="2023年一般公共预算支出决算明细表（功能科目）04" sheetId="101" r:id="rId4"/>
    <sheet name="2023年本级一般公共预算基本支出决算表（经济分类）05" sheetId="70" r:id="rId5"/>
    <sheet name="2023年一般公共预算地方收入决算表06" sheetId="56" r:id="rId6"/>
    <sheet name="2023年一般公共预算对下税收返还和转移支付分项目决算表07" sheetId="102" r:id="rId7"/>
    <sheet name="一般公共预算对下税收返还和转移支付决算分地区表08" sheetId="68" r:id="rId8"/>
    <sheet name="2023年政府性基金预算收入决算表09" sheetId="103" r:id="rId9"/>
    <sheet name="2023年本级政府性基金预算收入决算表10" sheetId="104" r:id="rId10"/>
    <sheet name="2023年政府性基金预算支出决算表11" sheetId="105" r:id="rId11"/>
    <sheet name="2023年本级政府性基金预算支出决算明细表12" sheetId="106" r:id="rId12"/>
    <sheet name="2023年政府性基金预算对下转移支付分项目决算表13" sheetId="107" r:id="rId13"/>
    <sheet name="2023年政府性基金预算转移支付分地区决算表 14" sheetId="108" r:id="rId14"/>
    <sheet name="2023年国有资本经营预算收入决算表15" sheetId="109" r:id="rId15"/>
    <sheet name="2023年国有资本经营预算支出决算表16" sheetId="110" r:id="rId16"/>
    <sheet name="2023年社会保险基金预算收入决算表17" sheetId="111" r:id="rId17"/>
    <sheet name="2023年社会保险基金预算支出决算表18" sheetId="112" r:id="rId18"/>
    <sheet name="2023年一般公共预算财政拨款“三公&quot;经费支出决算表19" sheetId="116" r:id="rId19"/>
  </sheets>
  <externalReferences>
    <externalReference r:id="rId20"/>
  </externalReferences>
  <definedNames>
    <definedName name="_xlnm._FilterDatabase" localSheetId="3" hidden="1">'2023年一般公共预算支出决算明细表（功能科目）04'!$A$4:$E$1279</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<sst xmlns="http://schemas.openxmlformats.org/spreadsheetml/2006/main" count="1982" uniqueCount="1467">
  <si>
    <t>2023年一般公共预算收入决算表</t>
  </si>
  <si>
    <t>单位：万元</t>
  </si>
  <si>
    <t>项目</t>
  </si>
  <si>
    <t>决算数</t>
  </si>
  <si>
    <t>一、一般公共预算收入</t>
  </si>
  <si>
    <t>二、上级补助收入</t>
  </si>
  <si>
    <t xml:space="preserve">  返还性收入</t>
  </si>
  <si>
    <t xml:space="preserve">  一般性转移支付收入</t>
  </si>
  <si>
    <t xml:space="preserve">  专项转移支付收入</t>
  </si>
  <si>
    <t>三、上年结余收入</t>
  </si>
  <si>
    <t xml:space="preserve">四、调入资金 </t>
  </si>
  <si>
    <t>五、其他收入</t>
  </si>
  <si>
    <t>合计</t>
  </si>
  <si>
    <t xml:space="preserve">  注：1.全县一般公共预算地方收入完成125202万元，增长8.76%,其中地方税收完成87740万元，增长11.87%，完成了年初预算目标；非税收入完成37462万元，非税占比29.92%，同比下降1.95%，税收质量进一步提高。</t>
  </si>
  <si>
    <t>隆回县2023年本级一般公共预算收入决算表</t>
  </si>
  <si>
    <t>项  目</t>
  </si>
  <si>
    <t>预算数</t>
  </si>
  <si>
    <t>决算数为    预算数的%</t>
  </si>
  <si>
    <t>决算数为上年决算数的%</t>
  </si>
  <si>
    <t>一、税收收入</t>
  </si>
  <si>
    <t xml:space="preserve">    增值税37.5%</t>
  </si>
  <si>
    <t xml:space="preserve">    企业所得税28%</t>
  </si>
  <si>
    <t xml:space="preserve">    所得税退税</t>
  </si>
  <si>
    <t xml:space="preserve">    个人所得税28%</t>
  </si>
  <si>
    <t xml:space="preserve">    资源税75%</t>
  </si>
  <si>
    <t xml:space="preserve">    城市维护建设税</t>
  </si>
  <si>
    <t xml:space="preserve">    房产税</t>
  </si>
  <si>
    <t xml:space="preserve">    印花税</t>
  </si>
  <si>
    <t xml:space="preserve">    城镇土地使用税70%</t>
  </si>
  <si>
    <t xml:space="preserve">    土地增值税</t>
  </si>
  <si>
    <t xml:space="preserve">    车船税</t>
  </si>
  <si>
    <t xml:space="preserve">    耕地占用税</t>
  </si>
  <si>
    <t xml:space="preserve">    契税</t>
  </si>
  <si>
    <t xml:space="preserve">    烟叶税</t>
  </si>
  <si>
    <t xml:space="preserve">    环境保护税70%</t>
  </si>
  <si>
    <t xml:space="preserve">    其他税收收入</t>
  </si>
  <si>
    <t>二、非税收入</t>
  </si>
  <si>
    <t xml:space="preserve">    专项收入</t>
  </si>
  <si>
    <t xml:space="preserve">    行政事业性收费</t>
  </si>
  <si>
    <t xml:space="preserve">    罚没收入</t>
  </si>
  <si>
    <t xml:space="preserve">    国有资源（资产）有偿使用收入</t>
  </si>
  <si>
    <t xml:space="preserve">    捐赠收入</t>
  </si>
  <si>
    <t xml:space="preserve">    其他收入</t>
  </si>
  <si>
    <t>合  计</t>
  </si>
  <si>
    <t>隆回县2023年一般公共预算支出决算总表</t>
  </si>
  <si>
    <t>项      目</t>
  </si>
  <si>
    <t>一、一般公共预算支出</t>
  </si>
  <si>
    <t xml:space="preserve">  一般公共服务支出</t>
  </si>
  <si>
    <t xml:space="preserve">  外交支出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</si>
  <si>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</si>
  <si>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</si>
  <si>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</si>
  <si>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</si>
  <si>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</si>
  <si>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</si>
  <si>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</si>
  <si>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</si>
  <si>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</si>
  <si>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</si>
  <si>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</si>
  <si>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</si>
  <si>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</si>
  <si>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</si>
  <si>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</si>
  <si>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</si>
  <si>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</si>
  <si>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</si>
  <si>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灾害防治及应急管理支出</t>
  </si>
  <si>
    <t xml:space="preserve">  其他支出</t>
  </si>
  <si>
    <t xml:space="preserve">  债务付息支出</t>
  </si>
  <si>
    <t xml:space="preserve">  债务发行费用支出</t>
  </si>
  <si>
    <t>二、上解上级支出</t>
  </si>
  <si>
    <t xml:space="preserve">  体制上解支出</t>
  </si>
  <si>
    <t xml:space="preserve">  专项上解支出</t>
  </si>
  <si>
    <t>三、调出资金</t>
  </si>
  <si>
    <t>四、其他支出</t>
  </si>
  <si>
    <t>五、补充预算周转金</t>
  </si>
  <si>
    <t>六、年终结余</t>
  </si>
  <si>
    <t>减:结转下年的支出</t>
  </si>
  <si>
    <t>净结余</t>
  </si>
  <si>
    <t>注：全县一般公共预算支出715512万元，增长3.39%。</t>
  </si>
  <si>
    <t>隆回县2023年一般公共预算支出决算明细表（功能科目）</t>
  </si>
  <si>
    <t>科目编码</t>
  </si>
  <si>
    <t>科目名称</t>
  </si>
  <si>
    <t>2023年决算数</t>
  </si>
  <si>
    <t>2022年决算数</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</si>
  <si>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</si>
  <si>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</si>
  <si>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</si>
  <si>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</si>
  <si>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</si>
  <si>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</si>
  <si>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</si>
  <si>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</si>
  <si>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</si>
  <si>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</si>
  <si>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</si>
  <si>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</si>
  <si>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</si>
  <si>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</si>
  <si>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</si>
  <si>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</si>
  <si>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</si>
  <si>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</si>
  <si>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</si>
  <si>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</si>
  <si>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</si>
  <si>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</si>
  <si>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</si>
  <si>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</si>
  <si>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</si>
  <si>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</si>
  <si>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</si>
  <si>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</si>
  <si>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</si>
  <si>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</si>
  <si>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</si>
  <si>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</si>
  <si>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</si>
  <si>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</si>
  <si>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</si>
  <si>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</si>
  <si>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</si>
  <si>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</si>
  <si>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</si>
  <si>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</si>
  <si>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</si>
  <si>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</si>
  <si>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</si>
  <si>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</si>
  <si>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</si>
  <si>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</si>
  <si>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</si>
  <si>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</si>
  <si>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</si>
  <si>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</si>
  <si>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</si>
  <si>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</si>
  <si>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</si>
  <si>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</si>
  <si>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</si>
  <si>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</si>
  <si>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</si>
  <si>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</si>
  <si>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</si>
  <si>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</si>
  <si>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</si>
  <si>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</si>
  <si>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</si>
  <si>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</si>
  <si>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</si>
  <si>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</si>
  <si>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</si>
  <si>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</si>
  <si>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</si>
  <si>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</si>
  <si>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</si>
  <si>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</si>
  <si>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</si>
  <si>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</si>
  <si>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</si>
  <si>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</si>
  <si>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</si>
  <si>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</si>
  <si>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</si>
  <si>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</si>
  <si>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</si>
  <si>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</si>
  <si>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</si>
  <si>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</si>
  <si>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</si>
  <si>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</si>
  <si>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</si>
  <si>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</si>
  <si>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</si>
  <si>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</si>
  <si>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</si>
  <si>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</si>
  <si>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</si>
  <si>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</si>
  <si>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</si>
  <si>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</si>
  <si>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</si>
  <si>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</si>
  <si>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</si>
  <si>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</si>
  <si>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</si>
  <si>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</si>
  <si>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</si>
  <si>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</si>
  <si>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</si>
  <si>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</si>
  <si>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</si>
  <si>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</si>
  <si>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</si>
  <si>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</si>
  <si>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</si>
  <si>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</si>
  <si>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</si>
  <si>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</si>
  <si>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</si>
  <si>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</si>
  <si>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</si>
  <si>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</si>
  <si>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</si>
  <si>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</si>
  <si>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</si>
  <si>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</si>
  <si>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</si>
  <si>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</si>
  <si>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</si>
  <si>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</si>
  <si>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</si>
  <si>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</si>
  <si>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</si>
  <si>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</si>
  <si>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</si>
  <si>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</si>
  <si>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</si>
  <si>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</si>
  <si>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</si>
  <si>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</si>
  <si>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</si>
  <si>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</si>
  <si>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</si>
  <si>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</si>
  <si>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</si>
  <si>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</si>
  <si>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</si>
  <si>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</si>
  <si>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</si>
  <si>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</si>
  <si>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</si>
  <si>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</si>
  <si>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</si>
  <si>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</si>
  <si>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</si>
  <si>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</si>
  <si>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</si>
  <si>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</si>
  <si>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</si>
  <si>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</si>
  <si>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</si>
  <si>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</si>
  <si>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</si>
  <si>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</si>
  <si>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</si>
  <si>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</si>
  <si>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</si>
  <si>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</si>
  <si>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</si>
  <si>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</si>
  <si>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</si>
  <si>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</si>
  <si>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</si>
  <si>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</si>
  <si>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</si>
  <si>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</si>
  <si>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</si>
  <si>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</si>
  <si>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</si>
  <si>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</si>
  <si>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</si>
  <si>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</si>
  <si>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</si>
  <si>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</si>
  <si>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</si>
  <si>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</si>
  <si>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</si>
  <si>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</si>
  <si>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</si>
  <si>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</si>
  <si>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</si>
  <si>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</si>
  <si>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</si>
  <si>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</si>
  <si>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</si>
  <si>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</si>
  <si>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</si>
  <si>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</si>
  <si>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</si>
  <si>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</si>
  <si>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</si>
  <si>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</si>
  <si>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</si>
  <si>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</si>
  <si>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</si>
  <si>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</si>
  <si>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</si>
  <si>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</si>
  <si>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</si>
  <si>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</si>
  <si>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</si>
  <si>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</si>
  <si>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</si>
  <si>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</si>
  <si>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</si>
  <si>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</si>
  <si>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</si>
  <si>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</si>
  <si>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</si>
  <si>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</si>
  <si>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</si>
  <si>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</si>
  <si>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</si>
  <si>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</si>
  <si>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</si>
  <si>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</si>
  <si>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</si>
  <si>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</si>
  <si>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</si>
  <si>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</si>
  <si>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</si>
  <si>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</si>
  <si>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</si>
  <si>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</si>
  <si>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</si>
  <si>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</si>
  <si>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</si>
  <si>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</si>
  <si>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</si>
  <si>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</si>
  <si>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</si>
  <si>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</si>
  <si>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</si>
  <si>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</si>
  <si>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</si>
  <si>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</si>
  <si>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</si>
  <si>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</si>
  <si>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</si>
  <si>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</si>
  <si>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</si>
  <si>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</si>
  <si>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</si>
  <si>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</si>
  <si>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</si>
  <si>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</si>
  <si>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</si>
  <si>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</si>
  <si>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</si>
  <si>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</si>
  <si>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</si>
  <si>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</si>
  <si>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</si>
  <si>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</si>
  <si>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</si>
  <si>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</si>
  <si>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</si>
  <si>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</si>
  <si>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</si>
  <si>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</si>
  <si>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</si>
  <si>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</si>
  <si>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</si>
  <si>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</si>
  <si>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</si>
  <si>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</si>
  <si>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</si>
  <si>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</si>
  <si>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</si>
  <si>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</si>
  <si>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</si>
  <si>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</si>
  <si>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</si>
  <si>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</si>
  <si>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</si>
  <si>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</si>
  <si>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</si>
  <si>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</si>
  <si>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</si>
  <si>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</si>
  <si>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</si>
  <si>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</si>
  <si>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</si>
  <si>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</si>
  <si>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</si>
  <si>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</si>
  <si>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</si>
  <si>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</si>
  <si>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</si>
  <si>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</si>
  <si>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</si>
  <si>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</si>
  <si>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</si>
  <si>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</si>
  <si>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</si>
  <si>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</si>
  <si>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</si>
  <si>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</si>
  <si>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</si>
  <si>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</si>
  <si>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</si>
  <si>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</si>
  <si>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</si>
  <si>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</si>
  <si>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</si>
  <si>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</si>
  <si>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</si>
  <si>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</si>
  <si>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</si>
  <si>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</si>
  <si>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</si>
  <si>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</si>
  <si>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</si>
  <si>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</si>
  <si>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</si>
  <si>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</si>
  <si>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</si>
  <si>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</si>
  <si>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</si>
  <si>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</si>
  <si>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</si>
  <si>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</si>
  <si>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</si>
  <si>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</si>
  <si>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</si>
  <si>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</si>
  <si>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</si>
  <si>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</si>
  <si>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</si>
  <si>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</si>
  <si>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</si>
  <si>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</si>
  <si>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</si>
  <si>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</si>
  <si>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</si>
  <si>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</si>
  <si>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</si>
  <si>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</si>
  <si>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</si>
  <si>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</si>
  <si>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</si>
  <si>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</si>
  <si>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</si>
  <si>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</si>
  <si>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</si>
  <si>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</si>
  <si>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</si>
  <si>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</si>
  <si>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</si>
  <si>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</si>
  <si>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</si>
  <si>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</si>
  <si>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</si>
  <si>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</si>
  <si>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</si>
  <si>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</si>
  <si>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</si>
  <si>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</si>
  <si>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</si>
  <si>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</si>
  <si>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</si>
  <si>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</si>
  <si>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</si>
  <si>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</si>
  <si>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</si>
  <si>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</si>
  <si>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</si>
  <si>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</si>
  <si>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</si>
  <si>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</si>
  <si>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</si>
  <si>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</si>
  <si>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</si>
  <si>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</si>
  <si>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</si>
  <si>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</si>
  <si>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</si>
  <si>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</si>
  <si>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</si>
  <si>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</si>
  <si>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</si>
  <si>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</si>
  <si>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</si>
  <si>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</si>
  <si>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</si>
  <si>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</si>
  <si>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</si>
  <si>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</si>
  <si>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</si>
  <si>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</si>
  <si>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</si>
  <si>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</si>
  <si>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</si>
  <si>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</si>
  <si>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</si>
  <si>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</si>
  <si>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</si>
  <si>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</si>
  <si>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</si>
  <si>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</si>
  <si>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</si>
  <si>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</si>
  <si>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</si>
  <si>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</si>
  <si>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</si>
  <si>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</si>
  <si>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</si>
  <si>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</si>
  <si>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</si>
  <si>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</si>
  <si>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</si>
  <si>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</si>
  <si>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</si>
  <si>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</si>
  <si>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</si>
  <si>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</si>
  <si>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</si>
  <si>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</si>
  <si>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</si>
  <si>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</si>
  <si>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</si>
  <si>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</si>
  <si>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</si>
  <si>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</si>
  <si>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</si>
  <si>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</si>
  <si>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</si>
  <si>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</si>
  <si>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</si>
  <si>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</si>
  <si>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</si>
  <si>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</si>
  <si>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</si>
  <si>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</si>
  <si>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</si>
  <si>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</si>
  <si>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</si>
  <si>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</si>
  <si>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</si>
  <si>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</si>
  <si>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</si>
  <si>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</si>
  <si>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</si>
  <si>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</si>
  <si>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</si>
  <si>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</si>
  <si>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</si>
  <si>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</si>
  <si>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</si>
  <si>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</si>
  <si>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</si>
  <si>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</si>
  <si>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</si>
  <si>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</si>
  <si>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</si>
  <si>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</si>
  <si>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</si>
  <si>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</si>
  <si>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</si>
  <si>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</si>
  <si>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</si>
  <si>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</si>
  <si>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</si>
  <si>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</si>
  <si>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</si>
  <si>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</si>
  <si>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</si>
  <si>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</si>
  <si>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</si>
  <si>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</si>
  <si>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</si>
  <si>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</si>
  <si>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</si>
  <si>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</si>
  <si>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</si>
  <si>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</si>
  <si>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</si>
  <si>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</si>
  <si>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</si>
  <si>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</si>
  <si>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</si>
  <si>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</si>
  <si>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</si>
  <si>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</si>
  <si>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</si>
  <si>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</si>
  <si>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</si>
  <si>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</si>
  <si>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</si>
  <si>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</si>
  <si>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</si>
  <si>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</si>
  <si>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</si>
  <si>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</si>
  <si>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</si>
  <si>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</si>
  <si>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</si>
  <si>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</si>
  <si>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</si>
  <si>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</si>
  <si>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</si>
  <si>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</si>
  <si>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</si>
  <si>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</si>
  <si>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</si>
  <si>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</si>
  <si>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</si>
  <si>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</si>
  <si>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</si>
  <si>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</si>
  <si>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</si>
  <si>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</si>
  <si>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</si>
  <si>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</si>
  <si>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</si>
  <si>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</si>
  <si>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</si>
  <si>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</si>
  <si>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</si>
  <si>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</si>
  <si>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</si>
  <si>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</si>
  <si>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</si>
  <si>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</si>
  <si>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</si>
  <si>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</si>
  <si>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</si>
  <si>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</si>
  <si>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</si>
  <si>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</si>
  <si>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</si>
  <si>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</si>
  <si>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</si>
  <si>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</si>
  <si>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</si>
  <si>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</si>
  <si>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</si>
  <si>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</si>
  <si>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</si>
  <si>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</si>
  <si>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</si>
  <si>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</si>
  <si>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</si>
  <si>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</si>
  <si>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</si>
  <si>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</si>
  <si>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</si>
  <si>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</si>
  <si>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</si>
  <si>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</si>
  <si>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</si>
  <si>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</si>
  <si>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</si>
  <si>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</si>
  <si>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</si>
  <si>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</si>
  <si>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</si>
  <si>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</si>
  <si>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</si>
  <si>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</si>
  <si>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</si>
  <si>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</si>
  <si>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</si>
  <si>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</si>
  <si>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</si>
  <si>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</si>
  <si>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</si>
  <si>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</si>
  <si>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</si>
  <si>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</si>
  <si>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</si>
  <si>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</si>
  <si>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</si>
  <si>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</si>
  <si>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</si>
  <si>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</si>
  <si>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</si>
  <si>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</si>
  <si>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</si>
  <si>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</si>
  <si>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</si>
  <si>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</si>
  <si>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</si>
  <si>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</si>
  <si>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</si>
  <si>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</si>
  <si>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</si>
  <si>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</si>
  <si>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</si>
  <si>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</si>
  <si>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</si>
  <si>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</si>
  <si>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</si>
  <si>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</si>
  <si>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</si>
  <si>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</si>
  <si>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</si>
  <si>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</si>
  <si>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</si>
  <si>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</si>
  <si>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</si>
  <si>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</si>
  <si>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</si>
  <si>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</si>
  <si>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</si>
  <si>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</si>
  <si>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</si>
  <si>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</si>
  <si>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</si>
  <si>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</si>
  <si>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</si>
  <si>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</si>
  <si>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</si>
  <si>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</si>
  <si>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</si>
  <si>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</si>
  <si>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</si>
  <si>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</si>
  <si>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</si>
  <si>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</si>
  <si>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</si>
  <si>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</si>
  <si>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</si>
  <si>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</si>
  <si>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</si>
  <si>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</si>
  <si>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</si>
  <si>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</si>
  <si>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</si>
  <si>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</si>
  <si>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</si>
  <si>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</si>
  <si>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</si>
  <si>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</si>
  <si>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</si>
  <si>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</si>
  <si>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</si>
  <si>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</si>
  <si>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</si>
  <si>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</si>
  <si>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</si>
  <si>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</si>
  <si>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</si>
  <si>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</si>
  <si>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</si>
  <si>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</si>
  <si>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</si>
  <si>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</si>
  <si>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</si>
  <si>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</si>
  <si>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</si>
  <si>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</si>
  <si>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</si>
  <si>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</si>
  <si>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</si>
  <si>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</si>
  <si>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</si>
  <si>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</si>
  <si>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</si>
  <si>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</si>
  <si>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</si>
  <si>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</si>
  <si>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</si>
  <si>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</si>
  <si>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</si>
  <si>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</si>
  <si>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</si>
  <si>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</si>
  <si>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</si>
  <si>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</si>
  <si>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</si>
  <si>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</si>
  <si>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</si>
  <si>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</si>
  <si>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</si>
  <si>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</si>
  <si>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</si>
  <si>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</si>
  <si>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</si>
  <si>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</si>
  <si>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</si>
  <si>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</si>
  <si>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</si>
  <si>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</si>
  <si>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</si>
  <si>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</si>
  <si>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</si>
  <si>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</si>
  <si>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</si>
  <si>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</si>
  <si>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</si>
  <si>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</si>
  <si>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</si>
  <si>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</si>
  <si>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</si>
  <si>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</si>
  <si>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</si>
  <si>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</si>
  <si>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</si>
  <si>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</si>
  <si>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</si>
  <si>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</si>
  <si>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</si>
  <si>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</si>
  <si>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</si>
  <si>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</si>
  <si>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</si>
  <si>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</si>
  <si>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</si>
  <si>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</si>
  <si>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</si>
  <si>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</si>
  <si>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</si>
  <si>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</si>
  <si>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</si>
  <si>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</si>
  <si>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</si>
  <si>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</si>
  <si>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</si>
  <si>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</si>
  <si>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</si>
  <si>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</si>
  <si>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</si>
  <si>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</si>
  <si>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</si>
  <si>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</si>
  <si>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</si>
  <si>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</si>
  <si>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</si>
  <si>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</si>
  <si>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</si>
  <si>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</si>
  <si>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</si>
  <si>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</si>
  <si>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</si>
  <si>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</si>
  <si>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</si>
  <si>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</si>
  <si>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</si>
  <si>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</si>
  <si>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</si>
  <si>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</si>
  <si>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</si>
  <si>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</si>
  <si>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</si>
  <si>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</si>
  <si>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</si>
  <si>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</si>
  <si>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</si>
  <si>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</si>
  <si>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</si>
  <si>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</si>
  <si>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</si>
  <si>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</si>
  <si>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</si>
  <si>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</si>
  <si>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</si>
  <si>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</si>
  <si>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</si>
  <si>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</si>
  <si>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</si>
  <si>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</si>
  <si>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</si>
  <si>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</si>
  <si>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</si>
  <si>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</si>
  <si>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</si>
  <si>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</si>
  <si>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</si>
  <si>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</si>
  <si>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</si>
  <si>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</si>
  <si>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</si>
  <si>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</si>
  <si>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</si>
  <si>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</si>
  <si>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</si>
  <si>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</si>
  <si>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</si>
  <si>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</si>
  <si>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</si>
  <si>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</si>
  <si>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</si>
  <si>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</si>
  <si>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</si>
  <si>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</si>
  <si>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</si>
  <si>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</si>
  <si>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</si>
  <si>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</si>
  <si>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</si>
  <si>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</si>
  <si>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</si>
  <si>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</si>
  <si>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</si>
  <si>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</si>
  <si>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</si>
  <si>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</si>
  <si>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</si>
  <si>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</si>
  <si>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</si>
  <si>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</si>
  <si>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</si>
  <si>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</si>
  <si>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</si>
  <si>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</si>
  <si>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</si>
  <si>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</si>
  <si>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</si>
  <si>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</si>
  <si>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</si>
  <si>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</si>
  <si>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</si>
  <si>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</si>
  <si>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</si>
  <si>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</si>
  <si>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</si>
  <si>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</si>
  <si>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</si>
  <si>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</si>
  <si>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</si>
  <si>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</si>
  <si>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</si>
  <si>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</si>
  <si>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</si>
  <si>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</si>
  <si>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</si>
  <si>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</si>
  <si>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</si>
  <si>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</si>
  <si>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</si>
  <si>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</si>
  <si>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</si>
  <si>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</si>
  <si>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</si>
  <si>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</si>
  <si>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</si>
  <si>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</si>
  <si>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</si>
  <si>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</si>
  <si>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</si>
  <si>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</si>
  <si>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</si>
  <si>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</si>
  <si>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</si>
  <si>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</si>
  <si>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</si>
  <si>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</si>
  <si>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</si>
  <si>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</si>
  <si>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</si>
  <si>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</si>
  <si>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</si>
  <si>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</si>
  <si>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</si>
  <si>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</si>
  <si>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</si>
  <si>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</si>
  <si>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</si>
  <si>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</si>
  <si>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</si>
  <si>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</si>
  <si>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</si>
  <si>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</si>
  <si>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</si>
  <si>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</si>
  <si>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</si>
  <si>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</si>
  <si>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</si>
  <si>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</si>
  <si>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</si>
  <si>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</si>
  <si>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</si>
  <si>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</si>
  <si>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</si>
  <si>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</si>
  <si>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</si>
  <si>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</si>
  <si>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</si>
  <si>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</si>
  <si>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</si>
  <si>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</si>
  <si>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</si>
  <si>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</si>
  <si>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</si>
  <si>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</si>
  <si>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</si>
  <si>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</si>
  <si>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</si>
  <si>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</si>
  <si>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</si>
  <si>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</si>
  <si>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</si>
  <si>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</si>
  <si>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</si>
  <si>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</si>
  <si>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</si>
  <si>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</si>
  <si>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</si>
  <si>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</si>
  <si>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</si>
  <si>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</si>
  <si>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</si>
  <si>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</si>
  <si>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</si>
  <si>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</si>
  <si>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</si>
  <si>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</si>
  <si>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</si>
  <si>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</si>
  <si>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</si>
  <si>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</si>
  <si>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</si>
  <si>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</si>
  <si>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</si>
  <si>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</si>
  <si>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</si>
  <si>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</si>
  <si>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</si>
  <si>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</si>
  <si>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</si>
  <si>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</si>
  <si>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</si>
  <si>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</si>
  <si>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</si>
  <si>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</si>
  <si>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</si>
  <si>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</si>
  <si>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</si>
  <si>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</si>
  <si>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</si>
  <si>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</si>
  <si>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</si>
  <si>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</si>
  <si>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</si>
  <si>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</si>
  <si>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</si>
  <si>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</si>
  <si>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</si>
  <si>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</si>
  <si>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</si>
  <si>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</si>
  <si>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</si>
  <si>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</si>
  <si>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</si>
  <si>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</si>
  <si>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</si>
  <si>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</si>
  <si>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</si>
  <si>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</si>
  <si>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</si>
  <si>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</si>
  <si>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</si>
  <si>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</si>
  <si>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</si>
  <si>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</si>
  <si>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</si>
  <si>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</si>
  <si>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</si>
  <si>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</si>
  <si>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</si>
  <si>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</si>
  <si>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</si>
  <si>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</si>
  <si>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</si>
  <si>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</si>
  <si>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</si>
  <si>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</si>
  <si>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</si>
  <si>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</si>
  <si>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</si>
  <si>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</si>
  <si>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</si>
  <si>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隆回县2023年本级一般公共预算基本支出决算表（经济分类）</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</si>
  <si>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</si>
  <si>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</si>
  <si>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</si>
  <si>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</si>
  <si>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</si>
  <si>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</si>
  <si>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</si>
  <si>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</si>
  <si>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</si>
  <si>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</si>
  <si>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</si>
  <si>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</si>
  <si>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</si>
  <si>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</si>
  <si>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</si>
  <si>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</si>
  <si>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</si>
  <si>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</si>
  <si>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</si>
  <si>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</si>
  <si>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</si>
  <si>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</si>
  <si>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</si>
  <si>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</si>
  <si>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</si>
  <si>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</si>
  <si>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</si>
  <si>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</si>
  <si>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</si>
  <si>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</si>
  <si>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</si>
  <si>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</si>
  <si>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</si>
  <si>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</si>
  <si>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</si>
  <si>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</si>
  <si>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</si>
  <si>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</si>
  <si>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</si>
  <si>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</si>
  <si>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</si>
  <si>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</si>
  <si>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</si>
  <si>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</si>
  <si>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</si>
  <si>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</si>
  <si>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</si>
  <si>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</si>
  <si>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</si>
  <si>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</si>
  <si>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</si>
  <si>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</si>
  <si>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</si>
  <si>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</si>
  <si>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</si>
  <si>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</si>
  <si>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</si>
  <si>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隆回县2023年一般公共预算地方收入决算表</t>
  </si>
  <si>
    <t>决 算 数</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</si>
  <si>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</si>
  <si>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</si>
  <si>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</si>
  <si>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</si>
  <si>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</si>
  <si>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</si>
  <si>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</si>
  <si>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</si>
  <si>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</si>
  <si>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</si>
  <si>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</si>
  <si>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</si>
  <si>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</si>
  <si>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</si>
  <si>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</si>
  <si>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</si>
  <si>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</si>
  <si>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</si>
  <si>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</si>
  <si>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</si>
  <si>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</si>
  <si>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</si>
  <si>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</si>
  <si>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</si>
  <si>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</si>
  <si>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</si>
  <si>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</si>
  <si>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</si>
  <si>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</si>
  <si>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</si>
  <si>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</si>
  <si>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</si>
  <si>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</si>
  <si>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</si>
  <si>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</si>
  <si>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</si>
  <si>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</si>
  <si>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</si>
  <si>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</si>
  <si>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</si>
  <si>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</si>
  <si>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</si>
  <si>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</si>
  <si>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</si>
  <si>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</si>
  <si>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</si>
  <si>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</si>
  <si>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</si>
  <si>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</si>
  <si>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</si>
  <si>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</si>
  <si>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</si>
  <si>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</si>
  <si>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</si>
  <si>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</si>
  <si>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</si>
  <si>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</si>
  <si>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</si>
  <si>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</si>
  <si>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</si>
  <si>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</si>
  <si>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</si>
  <si>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</si>
  <si>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</si>
  <si>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隆回县2023年一般公共预算对下税收返还和转移支付分项目决算表</t>
  </si>
  <si>
    <t xml:space="preserve">  返还性支出</t>
  </si>
  <si>
    <t>0</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</si>
  <si>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</si>
  <si>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</si>
  <si>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</si>
  <si>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</si>
  <si>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</si>
  <si>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</si>
  <si>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一般性转移支付支出</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</si>
  <si>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</si>
  <si>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</si>
  <si>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</si>
  <si>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</si>
  <si>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</si>
  <si>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</si>
  <si>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</si>
  <si>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重点生态功能区转移支付支出</t>
  </si>
  <si>
    <t xml:space="preserve">    固定数额补助支出</t>
  </si>
  <si>
    <t xml:space="preserve">    革命老区转移支付支出</t>
  </si>
  <si>
    <t xml:space="preserve">    民族地区转移支付支出</t>
  </si>
  <si>
    <t xml:space="preserve">    边境地区转移支付支出</t>
  </si>
  <si>
    <t xml:space="preserve">    欠发达地区转移支付支出</t>
  </si>
  <si>
    <t xml:space="preserve">    一般公共服务共同财政事权转移支付支出  </t>
  </si>
  <si>
    <t xml:space="preserve">    外交共同财政事权转移支付支出 </t>
  </si>
  <si>
    <t xml:space="preserve">    国防共同财政事权转移支付支出 </t>
  </si>
  <si>
    <t xml:space="preserve">    公共安全共同财政事权转移支付支出 </t>
  </si>
  <si>
    <t xml:space="preserve">    教育共同财政事权转移支付支出 </t>
  </si>
  <si>
    <t xml:space="preserve">    科学技术共同财政事权转移支付支出  </t>
  </si>
  <si>
    <t xml:space="preserve">    文化旅游体育与传媒共同财政事权转移支付支出</t>
  </si>
  <si>
    <t xml:space="preserve">    社会保障和就业共同财政事权转移支付支出 </t>
  </si>
  <si>
    <t xml:space="preserve">    医疗卫生共同财政事权转移支付支出  </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</si>
  <si>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</si>
  <si>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</si>
  <si>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</si>
  <si>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 </t>
  </si>
  <si>
    <t xml:space="preserve">    资源勘探工业信息等共同财政事权转移支付支出</t>
  </si>
  <si>
    <t xml:space="preserve">    商业服务业等共同财政事权转移支付支出</t>
  </si>
  <si>
    <t xml:space="preserve">    金融共同财政事权转移支付支出</t>
  </si>
  <si>
    <t xml:space="preserve">    自然资源海洋气象等共同财政事权转移支付支出</t>
  </si>
  <si>
    <t xml:space="preserve">    住房保障共同财政事权转移支付支出</t>
  </si>
  <si>
    <t xml:space="preserve">    粮油物资储备共同财政事权转移支付支出</t>
  </si>
  <si>
    <t xml:space="preserve">    灾害防治及应急管理共同财政事权转移支付支出 </t>
  </si>
  <si>
    <t xml:space="preserve">    其他共同财政事权转移支付支出 </t>
  </si>
  <si>
    <t xml:space="preserve">    增值税留抵退税转移支付支出</t>
  </si>
  <si>
    <t xml:space="preserve">    其他退税减税降费转移支付支出</t>
  </si>
  <si>
    <t xml:space="preserve">    补充县区财力转移支付支出</t>
  </si>
  <si>
    <t xml:space="preserve">    其他一般性转移支付支出</t>
  </si>
  <si>
    <t xml:space="preserve">  专项转移支付支出</t>
  </si>
  <si>
    <t>合   计</t>
  </si>
  <si>
    <t>2023年度隆回县一般公共预算对下税收返还和转移支付决算分地区表</t>
  </si>
  <si>
    <t>地区</t>
  </si>
  <si>
    <t>小计</t>
  </si>
  <si>
    <t>税收返还</t>
  </si>
  <si>
    <t>一般性转移支付</t>
  </si>
  <si>
    <t>专项转移支付</t>
  </si>
  <si>
    <t>邵阳市隆回县</t>
  </si>
  <si>
    <t>隆回县2023年政府性基金预算收入决算表</t>
  </si>
  <si>
    <t>单位:万元</t>
  </si>
  <si>
    <t>一、本年收入</t>
  </si>
  <si>
    <t>政府性基金收入</t>
  </si>
  <si>
    <t xml:space="preserve">  国有土地使用权出让收入</t>
  </si>
  <si>
    <t xml:space="preserve">  城市基础设施配套费收入</t>
  </si>
  <si>
    <t xml:space="preserve">  污水处理费收入</t>
  </si>
  <si>
    <t>三、调入资金</t>
  </si>
  <si>
    <t>四、其他收入</t>
  </si>
  <si>
    <t>五、上年结余收入</t>
  </si>
  <si>
    <t>隆回县2023年本级政府性基金预算收入决算表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</si>
  <si>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</si>
  <si>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</si>
  <si>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</si>
  <si>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</si>
  <si>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</si>
  <si>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</si>
  <si>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</si>
  <si>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</si>
  <si>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</si>
  <si>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</si>
  <si>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</si>
  <si>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</si>
  <si>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</si>
  <si>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</si>
  <si>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</si>
  <si>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</si>
  <si>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</si>
  <si>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</si>
  <si>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</si>
  <si>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</si>
  <si>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</si>
  <si>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</si>
  <si>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</si>
  <si>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</si>
  <si>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</si>
  <si>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</si>
  <si>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</si>
  <si>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</si>
  <si>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</si>
  <si>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</si>
  <si>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</si>
  <si>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</si>
  <si>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</si>
  <si>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</si>
  <si>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</si>
  <si>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</si>
  <si>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</si>
  <si>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</si>
  <si>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</si>
  <si>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</si>
  <si>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</si>
  <si>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</si>
  <si>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</si>
  <si>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</si>
  <si>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</si>
  <si>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</si>
  <si>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</si>
  <si>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</si>
  <si>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</si>
  <si>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</si>
  <si>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</si>
  <si>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</si>
  <si>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</si>
  <si>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</si>
  <si>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</si>
  <si>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</si>
  <si>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</si>
  <si>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</si>
  <si>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</si>
  <si>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</si>
  <si>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</si>
  <si>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</si>
  <si>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</si>
  <si>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</si>
  <si>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</si>
  <si>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</si>
  <si>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</si>
  <si>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隆回县2023年政府性基金预算支出决算表</t>
  </si>
  <si>
    <t>一、本年支出</t>
  </si>
  <si>
    <t>五、年终结余</t>
  </si>
  <si>
    <t>隆回县2023年本级政府性基金预算支出决算明细表</t>
  </si>
  <si>
    <t>调整预算数</t>
  </si>
  <si>
    <t>政府性基金预算支出</t>
  </si>
  <si>
    <t xml:space="preserve">  核电站乏燃料处理处置基金支出</t>
  </si>
  <si>
    <t xml:space="preserve">  国家电影事业发展专项资金安排的支出</t>
  </si>
  <si>
    <t xml:space="preserve">  旅游发展基金支出</t>
  </si>
  <si>
    <t xml:space="preserve">  国家电影事业发展专项资金对应专项债务收入安排的支出</t>
  </si>
  <si>
    <t xml:space="preserve">  大中型水库移民后期扶持基金支出</t>
  </si>
  <si>
    <t xml:space="preserve">  小型水库移民扶助基金安排的支出</t>
  </si>
  <si>
    <t xml:space="preserve">  小型水库移民扶助基金对应专项债务收入安排的支出</t>
  </si>
  <si>
    <t xml:space="preserve">  可再生能源电价附加收入安排的支出</t>
  </si>
  <si>
    <t xml:space="preserve">  废弃电器电子产品处理基金支出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</si>
  <si>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</si>
  <si>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</si>
  <si>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</si>
  <si>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</si>
  <si>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</si>
  <si>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</si>
  <si>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棚户区改造专项债券收入安排的支出  </t>
  </si>
  <si>
    <t xml:space="preserve">  城市基础设施配套费对应专项债务收入安排的支出  </t>
  </si>
  <si>
    <t xml:space="preserve">  污水处理费对应专项债务收入安排的支出  </t>
  </si>
  <si>
    <t xml:space="preserve">  国有土地使用权出让收入对应专项债务收入安排的支出  </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</si>
  <si>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</si>
  <si>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</si>
  <si>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</si>
  <si>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  </t>
  </si>
  <si>
    <t xml:space="preserve">  国家重大水利工程建设基金对应专项债务收入安排的支出  </t>
  </si>
  <si>
    <t xml:space="preserve">  海南省高等级公路车辆通行附加费安排的支出</t>
  </si>
  <si>
    <t xml:space="preserve">  车辆通行费安排的支出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</si>
  <si>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</si>
  <si>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</si>
  <si>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</si>
  <si>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  </t>
  </si>
  <si>
    <t xml:space="preserve">  政府收费公路专项债券收入安排的支出  </t>
  </si>
  <si>
    <t xml:space="preserve">  车辆通行费对应专项债务收入安排的支出  </t>
  </si>
  <si>
    <t xml:space="preserve">  农网还贷资金支出</t>
  </si>
  <si>
    <t xml:space="preserve">    中央特别国债经营基金支出</t>
  </si>
  <si>
    <t xml:space="preserve">    中央特别国债经营基金财务支出</t>
  </si>
  <si>
    <t xml:space="preserve">  其他政府性基金及对应专项债务收入安排的支出</t>
  </si>
  <si>
    <t xml:space="preserve">  彩票发行销售机构业务费安排的支出</t>
  </si>
  <si>
    <t xml:space="preserve">  抗疫特别国债财务基金支出</t>
  </si>
  <si>
    <t xml:space="preserve">  彩票公益金安排的支出</t>
  </si>
  <si>
    <t>隆回县2023年政府性基金预算对下转移支付分项目决算表</t>
  </si>
  <si>
    <t xml:space="preserve">  科学技术</t>
  </si>
  <si>
    <t xml:space="preserve">  社会保障和就业</t>
  </si>
  <si>
    <t xml:space="preserve">  城乡社区</t>
  </si>
  <si>
    <t xml:space="preserve">  农林水</t>
  </si>
  <si>
    <t xml:space="preserve">  资源勘探工业信息等</t>
  </si>
  <si>
    <t xml:space="preserve">隆回县2023年政府性基金预算对下转移支付分地区决算表 </t>
  </si>
  <si>
    <t>转移支付</t>
  </si>
  <si>
    <t>隆回县2023年国有资本经营预算收入决算表</t>
  </si>
  <si>
    <t xml:space="preserve">    利润收入</t>
  </si>
  <si>
    <t xml:space="preserve">    股利、股息收入</t>
  </si>
  <si>
    <t xml:space="preserve">    产权转让收入</t>
  </si>
  <si>
    <t xml:space="preserve">    清算收入</t>
  </si>
  <si>
    <t xml:space="preserve">    其他国有资本经营预算收入</t>
  </si>
  <si>
    <t>三、下级上解收入</t>
  </si>
  <si>
    <t>四、上年结余收入</t>
  </si>
  <si>
    <t>隆回县2023年国有资本经营预算支出决算表</t>
  </si>
  <si>
    <t xml:space="preserve"> 社会保障和就业支出</t>
  </si>
  <si>
    <t xml:space="preserve">    国有资本经营预算补充社保基金支出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</si>
  <si>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</si>
  <si>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</si>
  <si>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</si>
  <si>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</si>
  <si>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</si>
  <si>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</si>
  <si>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</si>
  <si>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</si>
  <si>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</si>
  <si>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</si>
  <si>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</si>
  <si>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</si>
  <si>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</si>
  <si>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</si>
  <si>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</si>
  <si>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</si>
  <si>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</si>
  <si>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</si>
  <si>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</si>
  <si>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</si>
  <si>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</si>
  <si>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</si>
  <si>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二、调出资金</t>
  </si>
  <si>
    <t>三、年终结余</t>
  </si>
  <si>
    <t>隆回县2023年社会保险基金预算收入决算表</t>
  </si>
  <si>
    <t>项        目</t>
  </si>
  <si>
    <t>企业职工基本
养老保险基金</t>
  </si>
  <si>
    <t>城乡居民基本
养老保险基金</t>
  </si>
  <si>
    <t>机关事业单位基本养老保险基金</t>
  </si>
  <si>
    <t>职工基本医疗
保险基金</t>
  </si>
  <si>
    <t>城乡居民基本
医疗保险基金</t>
  </si>
  <si>
    <t>工伤保险基金</t>
  </si>
  <si>
    <t>失业保险基金</t>
  </si>
  <si>
    <t>生育保险基金</t>
  </si>
  <si>
    <t xml:space="preserve">   （一）本年收入</t>
  </si>
  <si>
    <t xml:space="preserve">          1.社会保险费收入</t>
  </si>
  <si>
    <t xml:space="preserve">          2.利息收入</t>
  </si>
  <si>
    <t xml:space="preserve">          3.财政补贴收入</t>
  </si>
  <si>
    <t xml:space="preserve">          4.委托投资收益</t>
  </si>
  <si>
    <t xml:space="preserve">          5.其他收入</t>
  </si>
  <si>
    <t xml:space="preserve">          6.转移收入</t>
  </si>
  <si>
    <t xml:space="preserve">  （二）上级补助收入</t>
  </si>
  <si>
    <t xml:space="preserve">  （三）下级上解收入</t>
  </si>
  <si>
    <t>社会保险基金收入总计：</t>
  </si>
  <si>
    <t xml:space="preserve">    说明：转移收入和支出是指企业职工基本养老保险和职工基本医疗保险跨统筹地区流动而划入或转出的基本养老保险基金和医疗保险个人账户基金，以及领取失业保险待遇人员跨地区统筹转移而划入或转出的失业保险基金。以及领取失业保险待遇人员跨统筹地区转移而划入或转出的失业保险基金。 </t>
  </si>
  <si>
    <t>隆回县2023年社会保险基金预算支出决算表</t>
  </si>
  <si>
    <t>城镇职工基本医疗保险基金</t>
  </si>
  <si>
    <t>城乡居民医疗保险基金</t>
  </si>
  <si>
    <t>一、支出</t>
  </si>
  <si>
    <t xml:space="preserve">  （一）本年支出</t>
  </si>
  <si>
    <t xml:space="preserve">          1.社会保险待遇支出</t>
  </si>
  <si>
    <t xml:space="preserve">          2.其他支出</t>
  </si>
  <si>
    <t xml:space="preserve">          3.大病保险支出</t>
  </si>
  <si>
    <t xml:space="preserve">          4.转移支出</t>
  </si>
  <si>
    <r>
      <rPr>
        <sz val="12"/>
        <rFont val="宋体"/>
        <charset val="134"/>
      </rPr>
      <t xml:space="preserve"> </t>
    </r>
    <r>
      <rPr>
        <sz val="12"/>
        <rFont val="宋体"/>
        <charset val="134"/>
      </rPr>
      <t>5</t>
    </r>
    <r>
      <rPr>
        <sz val="12"/>
        <rFont val="宋体"/>
        <charset val="134"/>
      </rPr>
      <t>.稳岗返还支出</t>
    </r>
  </si>
  <si>
    <r>
      <rPr>
        <sz val="12"/>
        <rFont val="宋体"/>
        <charset val="134"/>
      </rPr>
      <t xml:space="preserve">     </t>
    </r>
    <r>
      <rPr>
        <sz val="12"/>
        <rFont val="宋体"/>
        <charset val="134"/>
      </rPr>
      <t>6</t>
    </r>
    <r>
      <rPr>
        <sz val="12"/>
        <rFont val="宋体"/>
        <charset val="134"/>
      </rPr>
      <t>.技能提升补贴支出</t>
    </r>
  </si>
  <si>
    <t xml:space="preserve">  （二）补助下级支出</t>
  </si>
  <si>
    <t xml:space="preserve">  （三）上解上级支出</t>
  </si>
  <si>
    <t>二、年末滚存结余</t>
  </si>
  <si>
    <t>社会保险基金支出总计：</t>
  </si>
  <si>
    <t>隆回县2023年一般公共预算财政拨款“三公"经费支出决算表</t>
  </si>
  <si>
    <t>因公出国（境）费</t>
  </si>
  <si>
    <t>公务用车购置及运行费</t>
  </si>
  <si>
    <t>公务接待费</t>
  </si>
  <si>
    <t>公务用车购置费</t>
  </si>
  <si>
    <t>公务用车运行费</t>
  </si>
  <si>
    <t>1</t>
  </si>
  <si>
    <t>2</t>
  </si>
  <si>
    <t>3</t>
  </si>
  <si>
    <t>4</t>
  </si>
  <si>
    <t>5</t>
  </si>
  <si>
    <t>6</t>
  </si>
  <si>
    <t>7</t>
  </si>
  <si>
    <t>8</t>
  </si>
  <si>
    <t>9</t>
  </si>
  <si>
    <t>10</t>
  </si>
  <si>
    <t>11</t>
  </si>
  <si>
    <t>12</t>
  </si>
  <si>
    <t>注：本表反映部门本年度“三公”经费支出预决算情况。其中，预算数为“三公”经费全年预算数，反映按规定程序调整后的预算数；决算数是包括当年一般公共预算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</si>
</sst>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0.00"/>
    <numFmt numFmtId="177" formatCode="#,##0.00_ "/>
    <numFmt numFmtId="178" formatCode="#,##0.0000_ "/>
    <numFmt numFmtId="179" formatCode="#,##0.00_ ;\-#,##0.00;;"/>
    <numFmt numFmtId="180" formatCode="0_ "/>
  </numFmts>
  <fonts count="35">
    <font>
      <sz val="12"/>
      <name val="宋体"/>
      <charset val="134"/>
    </font>
    <font>
      <b/>
      <sz val="18"/>
      <color indexed="8"/>
      <name val="宋体"/>
      <charset val="134"/>
    </font>
    <font>
      <b/>
      <sz val="18"/>
      <name val="宋体"/>
      <charset val="134"/>
    </font>
    <font>
      <sz val="12"/>
      <color indexed="8"/>
      <name val="宋体"/>
      <charset val="134"/>
    </font>
    <font>
      <sz val="11"/>
      <color indexed="8"/>
      <name val="宋体"/>
      <charset val="134"/>
    </font>
    <font>
      <sz val="9"/>
      <color indexed="8"/>
      <name val="宋体"/>
      <charset val="134"/>
    </font>
    <font>
      <sz val="10"/>
      <color indexed="8"/>
      <name val="宋体"/>
      <charset val="134"/>
    </font>
    <font>
      <b/>
      <sz val="22"/>
      <name val="宋体"/>
      <charset val="134"/>
    </font>
    <font>
      <sz val="12"/>
      <name val="Arial Narrow"/>
      <charset val="134"/>
    </font>
    <font>
      <sz val="11"/>
      <name val="宋体"/>
      <charset val="134"/>
    </font>
    <font>
      <sz val="10"/>
      <name val="宋体"/>
      <charset val="134"/>
    </font>
    <font>
      <b/>
      <sz val="12"/>
      <name val="宋体"/>
      <charset val="134"/>
    </font>
    <font>
      <b/>
      <sz val="10"/>
      <name val="宋体"/>
      <charset val="134"/>
    </font>
    <font>
      <b/>
      <sz val="12"/>
      <color rgb="FF000000"/>
      <name val="宋体"/>
      <charset val="134"/>
      <scheme val="major"/>
    </font>
    <font>
      <sz val="12"/>
      <color rgb="FF000000"/>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mediumGray">
        <f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diagonal/>
    </border>
    <border>
      <left style="thin">
        <color indexed="8"/>
      </left>
      <right/>
      <top style="thin">
        <color indexed="8"/>
      </top>
      <bottom/>
      <diagonal/>
    </border>
    <border>
      <left/>
      <right style="thin">
        <color auto="1"/>
      </right>
      <top style="thin">
        <color auto="1"/>
      </top>
      <bottom style="thin">
        <color auto="1"/>
      </bottom>
      <diagonal/>
    </border>
    <border>
      <left style="thin">
        <color indexed="8"/>
      </left>
      <right style="thin">
        <color auto="1"/>
      </right>
      <top style="thin">
        <color indexed="8"/>
      </top>
      <bottom style="thin">
        <color indexed="8"/>
      </bottom>
      <diagonal/>
    </border>
    <border>
      <left/>
      <right/>
      <top style="thin">
        <color auto="1"/>
      </top>
      <bottom/>
      <diagonal/>
    </border>
    <border>
      <left style="thin">
        <color indexed="8"/>
      </left>
      <right style="thin">
        <color auto="1"/>
      </right>
      <top style="thin">
        <color indexed="8"/>
      </top>
      <bottom/>
      <diagonal/>
    </border>
    <border>
      <left style="thin">
        <color auto="1"/>
      </left>
      <right style="thin">
        <color auto="1"/>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2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3" applyNumberFormat="0" applyFill="0" applyAlignment="0" applyProtection="0">
      <alignment vertical="center"/>
    </xf>
    <xf numFmtId="0" fontId="22" fillId="0" borderId="23" applyNumberFormat="0" applyFill="0" applyAlignment="0" applyProtection="0">
      <alignment vertical="center"/>
    </xf>
    <xf numFmtId="0" fontId="23" fillId="0" borderId="24" applyNumberFormat="0" applyFill="0" applyAlignment="0" applyProtection="0">
      <alignment vertical="center"/>
    </xf>
    <xf numFmtId="0" fontId="23" fillId="0" borderId="0" applyNumberFormat="0" applyFill="0" applyBorder="0" applyAlignment="0" applyProtection="0">
      <alignment vertical="center"/>
    </xf>
    <xf numFmtId="0" fontId="24" fillId="4" borderId="25" applyNumberFormat="0" applyAlignment="0" applyProtection="0">
      <alignment vertical="center"/>
    </xf>
    <xf numFmtId="0" fontId="25" fillId="5" borderId="26" applyNumberFormat="0" applyAlignment="0" applyProtection="0">
      <alignment vertical="center"/>
    </xf>
    <xf numFmtId="0" fontId="26" fillId="5" borderId="25" applyNumberFormat="0" applyAlignment="0" applyProtection="0">
      <alignment vertical="center"/>
    </xf>
    <xf numFmtId="0" fontId="27" fillId="6" borderId="27" applyNumberFormat="0" applyAlignment="0" applyProtection="0">
      <alignment vertical="center"/>
    </xf>
    <xf numFmtId="0" fontId="28" fillId="0" borderId="28" applyNumberFormat="0" applyFill="0" applyAlignment="0" applyProtection="0">
      <alignment vertical="center"/>
    </xf>
    <xf numFmtId="0" fontId="29" fillId="0" borderId="2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xf numFmtId="0" fontId="10" fillId="0" borderId="0"/>
    <xf numFmtId="0" fontId="0" fillId="0" borderId="0"/>
    <xf numFmtId="0" fontId="0" fillId="0" borderId="0"/>
    <xf numFmtId="0" fontId="0" fillId="0" borderId="0"/>
    <xf numFmtId="0" fontId="0" fillId="0" borderId="0"/>
    <xf numFmtId="0" fontId="0" fillId="0" borderId="0"/>
    <xf numFmtId="0" fontId="10" fillId="0" borderId="0"/>
  </cellStyleXfs>
  <cellXfs count="124">
    <xf numFmtId="0" fontId="0" fillId="0" borderId="0" xfId="0"/>
    <xf numFmtId="0" fontId="0" fillId="0" borderId="0" xfId="0" applyFill="1"/>
    <xf numFmtId="0" fontId="1" fillId="0" borderId="0" xfId="0" applyFont="1" applyFill="1" applyAlignment="1">
      <alignment horizontal="center"/>
    </xf>
    <xf numFmtId="0" fontId="2" fillId="0" borderId="0" xfId="0" applyFont="1" applyFill="1"/>
    <xf numFmtId="0" fontId="3" fillId="0" borderId="0" xfId="0" applyFont="1" applyFill="1" applyAlignment="1">
      <alignment horizontal="right"/>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4" xfId="0" applyFont="1" applyFill="1" applyBorder="1" applyAlignment="1">
      <alignment horizontal="center" vertical="center" shrinkToFi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4" fontId="3" fillId="0" borderId="4" xfId="0" applyNumberFormat="1" applyFont="1" applyFill="1" applyBorder="1" applyAlignment="1">
      <alignment horizontal="center" vertical="center" shrinkToFit="1"/>
    </xf>
    <xf numFmtId="0" fontId="4" fillId="0" borderId="0" xfId="0" applyFont="1" applyFill="1" applyAlignment="1">
      <alignment horizontal="left" vertical="center" wrapText="1" shrinkToFit="1"/>
    </xf>
    <xf numFmtId="0" fontId="5" fillId="0" borderId="0" xfId="0" applyFont="1" applyAlignment="1">
      <alignment horizontal="center"/>
    </xf>
    <xf numFmtId="0" fontId="6" fillId="0" borderId="0" xfId="0" applyFont="1" applyFill="1" applyAlignment="1">
      <alignment horizontal="left" vertical="center" wrapText="1" shrinkToFit="1"/>
    </xf>
    <xf numFmtId="0" fontId="0" fillId="0" borderId="0" xfId="0" applyFont="1" applyFill="1"/>
    <xf numFmtId="0" fontId="7" fillId="0" borderId="0" xfId="50" applyNumberFormat="1" applyFont="1" applyFill="1" applyBorder="1" applyAlignment="1" applyProtection="1">
      <alignment horizontal="center" vertical="center"/>
    </xf>
    <xf numFmtId="0" fontId="0" fillId="0" borderId="0" xfId="50" applyNumberFormat="1" applyFont="1" applyFill="1" applyBorder="1" applyAlignment="1" applyProtection="1">
      <alignment vertical="center"/>
    </xf>
    <xf numFmtId="0" fontId="8" fillId="0" borderId="5" xfId="50" applyNumberFormat="1" applyFont="1" applyFill="1" applyBorder="1" applyAlignment="1" applyProtection="1">
      <alignment vertical="center"/>
    </xf>
    <xf numFmtId="0" fontId="8" fillId="0" borderId="0" xfId="50" applyNumberFormat="1" applyFont="1" applyFill="1" applyBorder="1" applyAlignment="1" applyProtection="1">
      <alignment vertical="center"/>
    </xf>
    <xf numFmtId="0" fontId="0" fillId="0" borderId="6" xfId="54" applyNumberFormat="1" applyFont="1" applyFill="1" applyBorder="1" applyAlignment="1" applyProtection="1">
      <alignment horizontal="center" vertical="center"/>
    </xf>
    <xf numFmtId="0" fontId="0" fillId="0" borderId="7" xfId="54" applyNumberFormat="1" applyFont="1" applyFill="1" applyBorder="1" applyAlignment="1" applyProtection="1">
      <alignment horizontal="center" vertical="center" wrapText="1"/>
    </xf>
    <xf numFmtId="0" fontId="0" fillId="0" borderId="2" xfId="56" applyNumberFormat="1" applyFont="1" applyFill="1" applyBorder="1" applyAlignment="1" applyProtection="1">
      <alignment horizontal="center" vertical="center" wrapText="1"/>
    </xf>
    <xf numFmtId="0" fontId="0" fillId="0" borderId="1" xfId="56" applyNumberFormat="1" applyFont="1" applyFill="1" applyBorder="1" applyAlignment="1" applyProtection="1">
      <alignment horizontal="center" vertical="center" wrapText="1"/>
    </xf>
    <xf numFmtId="0" fontId="0" fillId="0" borderId="8" xfId="54" applyNumberFormat="1" applyFont="1" applyFill="1" applyBorder="1" applyAlignment="1" applyProtection="1">
      <alignment horizontal="center" vertical="center" wrapText="1"/>
    </xf>
    <xf numFmtId="0" fontId="0" fillId="0" borderId="6" xfId="54" applyNumberFormat="1" applyFont="1" applyFill="1" applyBorder="1" applyAlignment="1" applyProtection="1">
      <alignment horizontal="center" vertical="center" wrapText="1"/>
    </xf>
    <xf numFmtId="0" fontId="0" fillId="0" borderId="9" xfId="54" applyNumberFormat="1" applyFont="1" applyFill="1" applyBorder="1" applyAlignment="1" applyProtection="1">
      <alignment horizontal="center" vertical="center" wrapText="1"/>
    </xf>
    <xf numFmtId="0" fontId="0" fillId="0" borderId="1" xfId="56" applyNumberFormat="1" applyFont="1" applyFill="1" applyBorder="1" applyAlignment="1" applyProtection="1">
      <alignment horizontal="left" vertical="center"/>
    </xf>
    <xf numFmtId="176" fontId="0" fillId="0" borderId="1" xfId="56" applyNumberFormat="1" applyFont="1" applyFill="1" applyBorder="1" applyAlignment="1" applyProtection="1">
      <alignment horizontal="center" vertical="center"/>
    </xf>
    <xf numFmtId="176" fontId="0" fillId="0" borderId="1" xfId="56" applyNumberFormat="1" applyFont="1" applyFill="1" applyBorder="1" applyAlignment="1" applyProtection="1">
      <alignment horizontal="right" vertical="center"/>
    </xf>
    <xf numFmtId="0" fontId="0" fillId="0" borderId="6" xfId="54" applyNumberFormat="1" applyFont="1" applyFill="1" applyBorder="1" applyAlignment="1" applyProtection="1">
      <alignment vertical="center"/>
    </xf>
    <xf numFmtId="3" fontId="0" fillId="0" borderId="6" xfId="0" applyNumberFormat="1" applyFont="1" applyFill="1" applyBorder="1" applyAlignment="1" applyProtection="1">
      <alignment horizontal="center" vertical="center"/>
    </xf>
    <xf numFmtId="0" fontId="0" fillId="0" borderId="10" xfId="56" applyNumberFormat="1" applyFont="1" applyFill="1" applyBorder="1" applyAlignment="1" applyProtection="1">
      <alignment vertical="center"/>
    </xf>
    <xf numFmtId="0" fontId="0" fillId="0" borderId="1" xfId="56" applyNumberFormat="1" applyFont="1" applyFill="1" applyBorder="1" applyAlignment="1" applyProtection="1">
      <alignment vertical="center"/>
    </xf>
    <xf numFmtId="0" fontId="0" fillId="0" borderId="1" xfId="56" applyNumberFormat="1" applyFont="1" applyFill="1" applyBorder="1" applyAlignment="1" applyProtection="1">
      <alignment horizontal="center" vertical="center"/>
    </xf>
    <xf numFmtId="0" fontId="0" fillId="0" borderId="6" xfId="54" applyFont="1" applyFill="1" applyBorder="1" applyAlignment="1"/>
    <xf numFmtId="177" fontId="0" fillId="0" borderId="6" xfId="54" applyNumberFormat="1" applyFont="1" applyFill="1" applyBorder="1" applyAlignment="1">
      <alignment horizontal="center"/>
    </xf>
    <xf numFmtId="177" fontId="0" fillId="0" borderId="6" xfId="54" applyNumberFormat="1" applyFont="1" applyFill="1" applyBorder="1" applyAlignment="1"/>
    <xf numFmtId="0" fontId="0" fillId="0" borderId="11" xfId="54" applyFont="1" applyFill="1" applyBorder="1" applyAlignment="1">
      <alignment horizontal="left" vertical="center" wrapText="1" shrinkToFit="1"/>
    </xf>
    <xf numFmtId="0" fontId="0" fillId="0" borderId="5" xfId="50" applyNumberFormat="1" applyFont="1" applyFill="1" applyBorder="1" applyAlignment="1" applyProtection="1">
      <alignment horizontal="right" vertical="center"/>
    </xf>
    <xf numFmtId="0" fontId="0" fillId="0" borderId="12" xfId="54" applyNumberFormat="1" applyFont="1" applyFill="1" applyBorder="1" applyAlignment="1" applyProtection="1">
      <alignment horizontal="center" vertical="center" wrapText="1"/>
    </xf>
    <xf numFmtId="0" fontId="0" fillId="0" borderId="13" xfId="54" applyNumberFormat="1" applyFont="1" applyFill="1" applyBorder="1" applyAlignment="1" applyProtection="1">
      <alignment horizontal="center" vertical="center" wrapText="1"/>
    </xf>
    <xf numFmtId="178" fontId="0" fillId="0" borderId="0" xfId="0" applyNumberFormat="1" applyFont="1" applyFill="1"/>
    <xf numFmtId="179" fontId="0" fillId="0" borderId="1" xfId="56" applyNumberFormat="1" applyFont="1" applyFill="1" applyBorder="1" applyAlignment="1" applyProtection="1">
      <alignment horizontal="right" vertical="center"/>
    </xf>
    <xf numFmtId="0" fontId="0" fillId="0" borderId="0" xfId="0" applyFill="1" applyBorder="1" applyAlignment="1"/>
    <xf numFmtId="0" fontId="0" fillId="0" borderId="5" xfId="50" applyNumberFormat="1" applyFont="1" applyFill="1" applyBorder="1" applyAlignment="1" applyProtection="1">
      <alignment vertical="center"/>
    </xf>
    <xf numFmtId="0" fontId="0" fillId="0" borderId="14" xfId="54" applyNumberFormat="1" applyFont="1" applyFill="1" applyBorder="1" applyAlignment="1" applyProtection="1">
      <alignment horizontal="left" vertical="center"/>
    </xf>
    <xf numFmtId="179" fontId="0" fillId="0" borderId="1" xfId="56" applyNumberFormat="1" applyFont="1" applyFill="1" applyBorder="1" applyAlignment="1" applyProtection="1">
      <alignment horizontal="center" vertical="center" wrapText="1"/>
    </xf>
    <xf numFmtId="3" fontId="0" fillId="2" borderId="6" xfId="0" applyNumberFormat="1" applyFont="1" applyFill="1" applyBorder="1" applyAlignment="1" applyProtection="1">
      <alignment horizontal="center" vertical="center"/>
    </xf>
    <xf numFmtId="0" fontId="0" fillId="0" borderId="15" xfId="56" applyNumberFormat="1" applyFont="1" applyFill="1" applyBorder="1" applyAlignment="1" applyProtection="1">
      <alignment vertical="center"/>
    </xf>
    <xf numFmtId="176" fontId="0" fillId="0" borderId="16" xfId="56" applyNumberFormat="1" applyFont="1" applyFill="1" applyBorder="1" applyAlignment="1" applyProtection="1">
      <alignment horizontal="right" vertical="center"/>
    </xf>
    <xf numFmtId="0" fontId="0" fillId="0" borderId="15" xfId="54" applyNumberFormat="1" applyFont="1" applyFill="1" applyBorder="1" applyAlignment="1" applyProtection="1">
      <alignment vertical="center"/>
    </xf>
    <xf numFmtId="179" fontId="0" fillId="0" borderId="2" xfId="56" applyNumberFormat="1" applyFont="1" applyFill="1" applyBorder="1" applyAlignment="1" applyProtection="1">
      <alignment horizontal="right" vertical="center"/>
    </xf>
    <xf numFmtId="176" fontId="0" fillId="0" borderId="6" xfId="56" applyNumberFormat="1" applyFont="1" applyFill="1" applyBorder="1" applyAlignment="1" applyProtection="1">
      <alignment horizontal="right" vertical="center"/>
    </xf>
    <xf numFmtId="0" fontId="9" fillId="0" borderId="5" xfId="50" applyNumberFormat="1" applyFont="1" applyFill="1" applyBorder="1" applyAlignment="1" applyProtection="1">
      <alignment horizontal="right" vertical="center"/>
    </xf>
    <xf numFmtId="176" fontId="0" fillId="0" borderId="0" xfId="0" applyNumberFormat="1" applyFont="1" applyFill="1"/>
    <xf numFmtId="0" fontId="0" fillId="0" borderId="0" xfId="0" applyFill="1" applyBorder="1" applyAlignment="1">
      <alignment horizontal="right"/>
    </xf>
    <xf numFmtId="0" fontId="2" fillId="0" borderId="0" xfId="0" applyNumberFormat="1" applyFont="1" applyFill="1" applyAlignment="1" applyProtection="1">
      <alignment horizontal="center" vertical="center"/>
    </xf>
    <xf numFmtId="0" fontId="10" fillId="0" borderId="0" xfId="0" applyFont="1" applyAlignment="1">
      <alignment vertical="center"/>
    </xf>
    <xf numFmtId="0" fontId="0" fillId="0" borderId="0" xfId="0" applyFont="1" applyAlignment="1">
      <alignment horizontal="right" vertical="center"/>
    </xf>
    <xf numFmtId="0" fontId="11" fillId="0" borderId="6"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horizontal="left" vertical="center"/>
    </xf>
    <xf numFmtId="0" fontId="0" fillId="0" borderId="6" xfId="0" applyNumberFormat="1" applyFont="1" applyFill="1" applyBorder="1" applyAlignment="1" applyProtection="1">
      <alignment horizontal="left" vertical="center"/>
    </xf>
    <xf numFmtId="0" fontId="0" fillId="0" borderId="6" xfId="0" applyFont="1" applyBorder="1" applyAlignment="1">
      <alignment horizontal="center"/>
    </xf>
    <xf numFmtId="0" fontId="11" fillId="0" borderId="6" xfId="0" applyFont="1" applyBorder="1" applyAlignment="1">
      <alignment horizontal="center"/>
    </xf>
    <xf numFmtId="0" fontId="0" fillId="0" borderId="6" xfId="0" applyFont="1" applyBorder="1"/>
    <xf numFmtId="0" fontId="0" fillId="0" borderId="17" xfId="0" applyNumberFormat="1" applyFont="1" applyFill="1" applyBorder="1" applyAlignment="1" applyProtection="1">
      <alignment horizontal="right" vertical="center"/>
    </xf>
    <xf numFmtId="0" fontId="11" fillId="0" borderId="6" xfId="0" applyFont="1" applyBorder="1" applyAlignment="1">
      <alignment horizontal="center" vertical="center"/>
    </xf>
    <xf numFmtId="0" fontId="0" fillId="0" borderId="6" xfId="0" applyFont="1" applyBorder="1" applyAlignment="1">
      <alignment horizontal="center" vertical="center"/>
    </xf>
    <xf numFmtId="0" fontId="0" fillId="0" borderId="6" xfId="0" applyBorder="1" applyAlignment="1">
      <alignment horizontal="center" vertical="center"/>
    </xf>
    <xf numFmtId="0" fontId="10" fillId="0" borderId="6" xfId="0" applyNumberFormat="1" applyFont="1" applyFill="1" applyBorder="1" applyAlignment="1" applyProtection="1">
      <alignment vertical="center"/>
    </xf>
    <xf numFmtId="3" fontId="10" fillId="0" borderId="6" xfId="0" applyNumberFormat="1" applyFont="1" applyFill="1" applyBorder="1" applyAlignment="1" applyProtection="1">
      <alignment horizontal="right" vertical="center"/>
    </xf>
    <xf numFmtId="0" fontId="0" fillId="0" borderId="6" xfId="0" applyBorder="1"/>
    <xf numFmtId="0" fontId="2" fillId="0" borderId="0" xfId="0" applyFont="1" applyAlignment="1">
      <alignment horizontal="center"/>
    </xf>
    <xf numFmtId="0" fontId="0" fillId="0" borderId="0" xfId="0" applyAlignment="1">
      <alignment horizontal="right"/>
    </xf>
    <xf numFmtId="0" fontId="2" fillId="0" borderId="0"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right" vertical="center"/>
    </xf>
    <xf numFmtId="3" fontId="11" fillId="0" borderId="6"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vertical="center"/>
    </xf>
    <xf numFmtId="0" fontId="0" fillId="0" borderId="6" xfId="0" applyNumberFormat="1" applyFont="1" applyFill="1" applyBorder="1" applyAlignment="1" applyProtection="1">
      <alignment vertical="center"/>
    </xf>
    <xf numFmtId="0" fontId="0" fillId="0" borderId="0" xfId="0" applyFill="1" applyBorder="1" applyAlignment="1">
      <alignment horizontal="center"/>
    </xf>
    <xf numFmtId="0" fontId="0" fillId="0" borderId="0" xfId="0" applyFont="1" applyFill="1" applyBorder="1" applyAlignment="1"/>
    <xf numFmtId="0" fontId="10" fillId="0" borderId="0" xfId="0" applyFont="1" applyFill="1" applyBorder="1" applyAlignment="1">
      <alignment vertical="center"/>
    </xf>
    <xf numFmtId="0" fontId="0" fillId="0" borderId="0" xfId="0" applyFont="1" applyFill="1" applyBorder="1" applyAlignment="1">
      <alignment horizontal="right" vertical="center"/>
    </xf>
    <xf numFmtId="3" fontId="11" fillId="0" borderId="6" xfId="0" applyNumberFormat="1" applyFont="1" applyFill="1" applyBorder="1" applyAlignment="1" applyProtection="1">
      <alignment horizontal="right" vertical="center"/>
    </xf>
    <xf numFmtId="3" fontId="0" fillId="0" borderId="6" xfId="0" applyNumberFormat="1" applyFont="1" applyFill="1" applyBorder="1" applyAlignment="1" applyProtection="1">
      <alignment horizontal="right" vertical="center"/>
    </xf>
    <xf numFmtId="3" fontId="0" fillId="0" borderId="18" xfId="0" applyNumberFormat="1" applyFont="1" applyFill="1" applyBorder="1" applyAlignment="1" applyProtection="1">
      <alignment horizontal="right" vertical="center"/>
    </xf>
    <xf numFmtId="0" fontId="11" fillId="0" borderId="19" xfId="0" applyNumberFormat="1" applyFont="1" applyFill="1" applyBorder="1" applyAlignment="1" applyProtection="1">
      <alignment vertical="center"/>
    </xf>
    <xf numFmtId="3" fontId="0" fillId="0" borderId="20" xfId="0" applyNumberFormat="1" applyFont="1" applyFill="1" applyBorder="1" applyAlignment="1" applyProtection="1">
      <alignment horizontal="right" vertical="center"/>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11" fillId="0" borderId="9" xfId="0" applyFont="1" applyBorder="1" applyAlignment="1">
      <alignment horizontal="center" vertical="center"/>
    </xf>
    <xf numFmtId="0" fontId="12" fillId="0" borderId="6" xfId="0" applyNumberFormat="1" applyFont="1" applyFill="1" applyBorder="1" applyAlignment="1" applyProtection="1">
      <alignment vertical="center"/>
    </xf>
    <xf numFmtId="0" fontId="0" fillId="0" borderId="0" xfId="0" applyNumberFormat="1" applyFont="1" applyFill="1" applyAlignment="1" applyProtection="1">
      <alignment horizontal="right" vertical="center"/>
    </xf>
    <xf numFmtId="49" fontId="11" fillId="0" borderId="6" xfId="0" applyNumberFormat="1" applyFont="1" applyFill="1" applyBorder="1" applyAlignment="1" applyProtection="1">
      <alignment horizontal="center" vertical="center"/>
    </xf>
    <xf numFmtId="49" fontId="0" fillId="0" borderId="6" xfId="0" applyNumberFormat="1" applyFont="1" applyFill="1" applyBorder="1" applyAlignment="1" applyProtection="1">
      <alignment horizontal="center" vertical="center"/>
    </xf>
    <xf numFmtId="0" fontId="0" fillId="0" borderId="0" xfId="0" applyAlignment="1">
      <alignment wrapText="1"/>
    </xf>
    <xf numFmtId="0" fontId="11" fillId="0" borderId="6" xfId="0" applyNumberFormat="1" applyFont="1" applyFill="1" applyBorder="1" applyAlignment="1" applyProtection="1">
      <alignment horizontal="center" vertical="center" wrapText="1"/>
    </xf>
    <xf numFmtId="0" fontId="2" fillId="0" borderId="0" xfId="0" applyFont="1" applyFill="1" applyAlignment="1">
      <alignment horizontal="center"/>
    </xf>
    <xf numFmtId="0" fontId="11" fillId="0" borderId="19" xfId="0" applyNumberFormat="1" applyFont="1" applyFill="1" applyBorder="1" applyAlignment="1" applyProtection="1">
      <alignment horizontal="center" vertical="center"/>
    </xf>
    <xf numFmtId="0" fontId="11" fillId="0" borderId="9" xfId="0" applyNumberFormat="1" applyFont="1" applyFill="1" applyBorder="1" applyAlignment="1" applyProtection="1">
      <alignment horizontal="center" vertical="center"/>
    </xf>
    <xf numFmtId="180" fontId="11" fillId="0" borderId="6" xfId="0" applyNumberFormat="1" applyFont="1" applyFill="1" applyBorder="1" applyAlignment="1" applyProtection="1">
      <alignment horizontal="center" vertical="center" wrapText="1"/>
    </xf>
    <xf numFmtId="180" fontId="0" fillId="0" borderId="6" xfId="0" applyNumberFormat="1" applyFont="1" applyFill="1" applyBorder="1" applyAlignment="1">
      <alignment horizontal="center"/>
    </xf>
    <xf numFmtId="0" fontId="0" fillId="0" borderId="19" xfId="0" applyNumberFormat="1" applyFont="1" applyFill="1" applyBorder="1" applyAlignment="1" applyProtection="1">
      <alignment horizontal="left" vertical="center"/>
    </xf>
    <xf numFmtId="0" fontId="0" fillId="0" borderId="0" xfId="0" applyAlignment="1">
      <alignment vertical="center"/>
    </xf>
    <xf numFmtId="0" fontId="2" fillId="0" borderId="0" xfId="0" applyFont="1" applyAlignment="1" applyProtection="1">
      <alignment horizontal="center" vertical="center"/>
    </xf>
    <xf numFmtId="0" fontId="0" fillId="0" borderId="0" xfId="0" applyAlignment="1" applyProtection="1">
      <alignment vertical="center"/>
    </xf>
    <xf numFmtId="0" fontId="0" fillId="0" borderId="0" xfId="0" applyFont="1" applyAlignment="1" applyProtection="1">
      <alignment horizontal="right" vertical="center"/>
    </xf>
    <xf numFmtId="0" fontId="0" fillId="0" borderId="6" xfId="0" applyFont="1" applyBorder="1" applyAlignment="1" applyProtection="1">
      <alignment horizontal="center" vertical="center"/>
    </xf>
    <xf numFmtId="0" fontId="0" fillId="0" borderId="6" xfId="0" applyFont="1" applyBorder="1" applyAlignment="1" applyProtection="1">
      <alignment horizontal="center" vertical="center" wrapText="1"/>
    </xf>
    <xf numFmtId="0" fontId="11" fillId="0" borderId="6" xfId="0" applyFont="1" applyBorder="1" applyAlignment="1" applyProtection="1">
      <alignment horizontal="left" vertical="center"/>
    </xf>
    <xf numFmtId="0" fontId="11" fillId="0" borderId="6" xfId="0" applyFont="1" applyBorder="1" applyAlignment="1" applyProtection="1">
      <alignment horizontal="center" vertical="center" wrapText="1"/>
    </xf>
    <xf numFmtId="0" fontId="0" fillId="0" borderId="6" xfId="0" applyFont="1" applyBorder="1" applyAlignment="1">
      <alignment vertical="center"/>
    </xf>
    <xf numFmtId="0" fontId="11" fillId="0" borderId="6" xfId="0" applyFont="1" applyBorder="1" applyAlignment="1">
      <alignment vertical="center"/>
    </xf>
    <xf numFmtId="0" fontId="11" fillId="0" borderId="6" xfId="0" applyFont="1" applyBorder="1" applyAlignment="1" applyProtection="1">
      <alignment horizontal="center" vertical="center"/>
    </xf>
    <xf numFmtId="0" fontId="0" fillId="0" borderId="0" xfId="0" applyAlignment="1" applyProtection="1">
      <alignment horizontal="right" vertical="center"/>
    </xf>
    <xf numFmtId="0" fontId="13" fillId="0" borderId="6" xfId="0" applyFont="1" applyBorder="1" applyAlignment="1">
      <alignment horizontal="center"/>
    </xf>
    <xf numFmtId="0" fontId="13" fillId="0" borderId="6" xfId="0" applyFont="1" applyBorder="1" applyAlignment="1">
      <alignment horizontal="center" wrapText="1"/>
    </xf>
    <xf numFmtId="0" fontId="14" fillId="0" borderId="6" xfId="0" applyFont="1" applyBorder="1" applyAlignment="1">
      <alignment horizontal="left"/>
    </xf>
    <xf numFmtId="0" fontId="14" fillId="0" borderId="6" xfId="0" applyFont="1" applyBorder="1" applyAlignment="1">
      <alignment horizontal="center"/>
    </xf>
    <xf numFmtId="0" fontId="0" fillId="0" borderId="0" xfId="0" applyFont="1" applyAlignment="1">
      <alignment horizontal="right"/>
    </xf>
    <xf numFmtId="0" fontId="11" fillId="0" borderId="6" xfId="0" applyFont="1" applyBorder="1"/>
    <xf numFmtId="0" fontId="0" fillId="0" borderId="0" xfId="0" applyAlignment="1">
      <alignment horizontal="left" vertical="top"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2" xfId="49"/>
    <cellStyle name="常规_企业职工养老保险预算表 (2) 2" xfId="50"/>
    <cellStyle name="常规 11" xfId="51"/>
    <cellStyle name="常规 2" xfId="52"/>
    <cellStyle name="常规 22" xfId="53"/>
    <cellStyle name="常规 3" xfId="54"/>
    <cellStyle name="常规 4" xfId="55"/>
    <cellStyle name="常规 5" xfId="56"/>
  </cellStyles>
  <dxfs count="2">
    <dxf>
      <font>
        <color indexed="9"/>
      </font>
    </dxf>
    <dxf>
      <font>
        <b val="0"/>
        <i val="0"/>
        <color indexed="9"/>
      </font>
    </dxf>
  </dxf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9992;&#25143;&#30446;&#24405;\&#25105;&#30340;&#25991;&#26723;\WeChat%20Files\wxid_dtpfpdsudj6j21\FileStorage\File\2026-02\2023&#24180;&#38534;&#22238;&#21439;&#24635;&#20915;&#31639;&#65288;20240521&#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 val="L23"/>
    </sheetNames>
    <sheetDataSet>
      <sheetData sheetId="0"/>
      <sheetData sheetId="1"/>
      <sheetData sheetId="2"/>
      <sheetData sheetId="3"/>
      <sheetData sheetId="4">
        <row r="1">
          <cell r="A1" t="str">
            <v>2023年度隆回县一般公共预算支出决算功能分类录入表</v>
          </cell>
        </row>
        <row r="2">
          <cell r="A2" t="str">
            <v>录入02表</v>
          </cell>
        </row>
        <row r="3">
          <cell r="A3" t="str">
            <v>单位：万元</v>
          </cell>
        </row>
        <row r="4">
          <cell r="A4" t="str">
            <v>科目编码</v>
          </cell>
          <cell r="B4" t="str">
            <v>科目名称</v>
          </cell>
          <cell r="C4" t="str">
            <v>决算数</v>
          </cell>
        </row>
        <row r="5">
          <cell r="B5" t="str">
            <v>一般公共预算支出</v>
          </cell>
          <cell r="C5">
            <v>715512</v>
          </cell>
        </row>
        <row r="6">
          <cell r="A6">
            <v>201</v>
          </cell>
          <cell r="B6" t="str">
            <v>一般公共服务支出</v>
          </cell>
          <cell r="C6">
            <v>79914</v>
          </cell>
        </row>
        <row r="7">
          <cell r="A7">
            <v>20101</v>
          </cell>
          <cell r="B7" t="str">
            <v>  人大事务</v>
          </cell>
          <cell r="C7">
            <v>2046</v>
          </cell>
        </row>
        <row r="8">
          <cell r="A8">
            <v>2010101</v>
          </cell>
          <cell r="B8" t="str">
            <v>    行政运行</v>
          </cell>
          <cell r="C8">
            <v>1204</v>
          </cell>
        </row>
        <row r="9">
          <cell r="A9">
            <v>2010102</v>
          </cell>
          <cell r="B9" t="str">
            <v>    一般行政管理事务</v>
          </cell>
          <cell r="C9">
            <v>266</v>
          </cell>
        </row>
        <row r="10">
          <cell r="A10">
            <v>2010103</v>
          </cell>
          <cell r="B10" t="str">
            <v>    机关服务</v>
          </cell>
          <cell r="C10">
            <v>0</v>
          </cell>
        </row>
        <row r="11">
          <cell r="A11">
            <v>2010104</v>
          </cell>
          <cell r="B11" t="str">
            <v>    人大会议</v>
          </cell>
          <cell r="C11">
            <v>132</v>
          </cell>
        </row>
        <row r="12">
          <cell r="A12">
            <v>2010105</v>
          </cell>
          <cell r="B12" t="str">
            <v>    人大立法</v>
          </cell>
          <cell r="C12">
            <v>0</v>
          </cell>
        </row>
        <row r="13">
          <cell r="A13">
            <v>2010106</v>
          </cell>
          <cell r="B13" t="str">
            <v>    人大监督</v>
          </cell>
          <cell r="C13">
            <v>0</v>
          </cell>
        </row>
        <row r="14">
          <cell r="A14">
            <v>2010107</v>
          </cell>
          <cell r="B14" t="str">
            <v>    人大代表履职能力提升</v>
          </cell>
          <cell r="C14">
            <v>0</v>
          </cell>
        </row>
        <row r="15">
          <cell r="A15">
            <v>2010108</v>
          </cell>
          <cell r="B15" t="str">
            <v>    代表工作</v>
          </cell>
          <cell r="C15">
            <v>294</v>
          </cell>
        </row>
        <row r="16">
          <cell r="A16">
            <v>2010109</v>
          </cell>
          <cell r="B16" t="str">
            <v>    人大信访工作</v>
          </cell>
          <cell r="C16">
            <v>0</v>
          </cell>
        </row>
        <row r="17">
          <cell r="A17">
            <v>2010150</v>
          </cell>
          <cell r="B17" t="str">
            <v>    事业运行</v>
          </cell>
          <cell r="C17">
            <v>150</v>
          </cell>
        </row>
        <row r="18">
          <cell r="A18">
            <v>2010199</v>
          </cell>
          <cell r="B18" t="str">
            <v>    其他人大事务支出</v>
          </cell>
          <cell r="C18">
            <v>0</v>
          </cell>
        </row>
        <row r="19">
          <cell r="A19">
            <v>20102</v>
          </cell>
          <cell r="B19" t="str">
            <v>  政协事务</v>
          </cell>
          <cell r="C19">
            <v>738</v>
          </cell>
        </row>
        <row r="20">
          <cell r="A20">
            <v>2010201</v>
          </cell>
          <cell r="B20" t="str">
            <v>    行政运行</v>
          </cell>
          <cell r="C20">
            <v>542</v>
          </cell>
        </row>
        <row r="21">
          <cell r="A21">
            <v>2010202</v>
          </cell>
          <cell r="B21" t="str">
            <v>    一般行政管理事务</v>
          </cell>
          <cell r="C21">
            <v>86</v>
          </cell>
        </row>
        <row r="22">
          <cell r="A22">
            <v>2010203</v>
          </cell>
          <cell r="B22" t="str">
            <v>    机关服务</v>
          </cell>
          <cell r="C22">
            <v>0</v>
          </cell>
        </row>
        <row r="23">
          <cell r="A23">
            <v>2010204</v>
          </cell>
          <cell r="B23" t="str">
            <v>    政协会议</v>
          </cell>
          <cell r="C23">
            <v>102</v>
          </cell>
        </row>
        <row r="24">
          <cell r="A24">
            <v>2010205</v>
          </cell>
          <cell r="B24" t="str">
            <v>    委员视察</v>
          </cell>
          <cell r="C24">
            <v>0</v>
          </cell>
        </row>
        <row r="25">
          <cell r="A25">
            <v>2010206</v>
          </cell>
          <cell r="B25" t="str">
            <v>    参政议政</v>
          </cell>
          <cell r="C25">
            <v>0</v>
          </cell>
        </row>
        <row r="26">
          <cell r="A26">
            <v>2010250</v>
          </cell>
          <cell r="B26" t="str">
            <v>    事业运行</v>
          </cell>
          <cell r="C26">
            <v>0</v>
          </cell>
        </row>
        <row r="27">
          <cell r="A27">
            <v>2010299</v>
          </cell>
          <cell r="B27" t="str">
            <v>    其他政协事务支出</v>
          </cell>
          <cell r="C27">
            <v>8</v>
          </cell>
        </row>
        <row r="28">
          <cell r="A28">
            <v>20103</v>
          </cell>
          <cell r="B28" t="str">
            <v>  政府办公厅(室)及相关机构事务</v>
          </cell>
          <cell r="C28">
            <v>45364</v>
          </cell>
        </row>
        <row r="29">
          <cell r="A29">
            <v>2010301</v>
          </cell>
          <cell r="B29" t="str">
            <v>    行政运行</v>
          </cell>
          <cell r="C29">
            <v>38256</v>
          </cell>
        </row>
        <row r="30">
          <cell r="A30">
            <v>2010302</v>
          </cell>
          <cell r="B30" t="str">
            <v>    一般行政管理事务</v>
          </cell>
          <cell r="C30">
            <v>130</v>
          </cell>
        </row>
        <row r="31">
          <cell r="A31">
            <v>2010303</v>
          </cell>
          <cell r="B31" t="str">
            <v>    机关服务</v>
          </cell>
          <cell r="C31">
            <v>0</v>
          </cell>
        </row>
        <row r="32">
          <cell r="A32">
            <v>2010304</v>
          </cell>
          <cell r="B32" t="str">
            <v>    专项服务</v>
          </cell>
          <cell r="C32">
            <v>0</v>
          </cell>
        </row>
        <row r="33">
          <cell r="A33">
            <v>2010305</v>
          </cell>
          <cell r="B33" t="str">
            <v>    专项业务及机关事务管理</v>
          </cell>
          <cell r="C33">
            <v>0</v>
          </cell>
        </row>
        <row r="34">
          <cell r="A34">
            <v>2010306</v>
          </cell>
          <cell r="B34" t="str">
            <v>    政务公开审批</v>
          </cell>
          <cell r="C34">
            <v>150</v>
          </cell>
        </row>
        <row r="35">
          <cell r="A35">
            <v>2010308</v>
          </cell>
          <cell r="B35" t="str">
            <v>    信访事务</v>
          </cell>
          <cell r="C35">
            <v>1126</v>
          </cell>
        </row>
        <row r="36">
          <cell r="A36">
            <v>2010309</v>
          </cell>
          <cell r="B36" t="str">
            <v>    参事事务</v>
          </cell>
          <cell r="C36">
            <v>0</v>
          </cell>
        </row>
        <row r="37">
          <cell r="A37">
            <v>2010350</v>
          </cell>
          <cell r="B37" t="str">
            <v>    事业运行</v>
          </cell>
          <cell r="C37">
            <v>799</v>
          </cell>
        </row>
        <row r="38">
          <cell r="A38">
            <v>2010399</v>
          </cell>
          <cell r="B38" t="str">
            <v>    其他政府办公厅(室)及相关机构事务支出</v>
          </cell>
          <cell r="C38">
            <v>4903</v>
          </cell>
        </row>
        <row r="39">
          <cell r="A39">
            <v>20104</v>
          </cell>
          <cell r="B39" t="str">
            <v>  发展与改革事务</v>
          </cell>
          <cell r="C39">
            <v>2187</v>
          </cell>
        </row>
        <row r="40">
          <cell r="A40">
            <v>2010401</v>
          </cell>
          <cell r="B40" t="str">
            <v>    行政运行</v>
          </cell>
          <cell r="C40">
            <v>1168</v>
          </cell>
        </row>
        <row r="41">
          <cell r="A41">
            <v>2010402</v>
          </cell>
          <cell r="B41" t="str">
            <v>    一般行政管理事务</v>
          </cell>
          <cell r="C41">
            <v>0</v>
          </cell>
        </row>
        <row r="42">
          <cell r="A42">
            <v>2010403</v>
          </cell>
          <cell r="B42" t="str">
            <v>    机关服务</v>
          </cell>
          <cell r="C42">
            <v>106</v>
          </cell>
        </row>
        <row r="43">
          <cell r="A43">
            <v>2010404</v>
          </cell>
          <cell r="B43" t="str">
            <v>    战略规划与实施</v>
          </cell>
          <cell r="C43">
            <v>0</v>
          </cell>
        </row>
        <row r="44">
          <cell r="A44">
            <v>2010405</v>
          </cell>
          <cell r="B44" t="str">
            <v>    日常经济运行调节</v>
          </cell>
          <cell r="C44">
            <v>0</v>
          </cell>
        </row>
        <row r="45">
          <cell r="A45">
            <v>2010406</v>
          </cell>
          <cell r="B45" t="str">
            <v>    社会事业发展规划</v>
          </cell>
          <cell r="C45">
            <v>0</v>
          </cell>
        </row>
        <row r="46">
          <cell r="A46">
            <v>2010407</v>
          </cell>
          <cell r="B46" t="str">
            <v>    经济体制改革研究</v>
          </cell>
          <cell r="C46">
            <v>0</v>
          </cell>
        </row>
        <row r="47">
          <cell r="A47">
            <v>2010408</v>
          </cell>
          <cell r="B47" t="str">
            <v>    物价管理</v>
          </cell>
          <cell r="C47">
            <v>0</v>
          </cell>
        </row>
        <row r="48">
          <cell r="A48">
            <v>2010450</v>
          </cell>
          <cell r="B48" t="str">
            <v>    事业运行</v>
          </cell>
          <cell r="C48">
            <v>0</v>
          </cell>
        </row>
        <row r="49">
          <cell r="A49">
            <v>2010499</v>
          </cell>
          <cell r="B49" t="str">
            <v>    其他发展与改革事务支出</v>
          </cell>
          <cell r="C49">
            <v>913</v>
          </cell>
        </row>
        <row r="50">
          <cell r="A50">
            <v>20105</v>
          </cell>
          <cell r="B50" t="str">
            <v>  统计信息事务</v>
          </cell>
          <cell r="C50">
            <v>864</v>
          </cell>
        </row>
        <row r="51">
          <cell r="A51">
            <v>2010501</v>
          </cell>
          <cell r="B51" t="str">
            <v>    行政运行</v>
          </cell>
          <cell r="C51">
            <v>414</v>
          </cell>
        </row>
        <row r="52">
          <cell r="A52">
            <v>2010502</v>
          </cell>
          <cell r="B52" t="str">
            <v>    一般行政管理事务</v>
          </cell>
          <cell r="C52">
            <v>58</v>
          </cell>
        </row>
        <row r="53">
          <cell r="A53">
            <v>2010503</v>
          </cell>
          <cell r="B53" t="str">
            <v>    机关服务</v>
          </cell>
          <cell r="C53">
            <v>0</v>
          </cell>
        </row>
        <row r="54">
          <cell r="A54">
            <v>2010504</v>
          </cell>
          <cell r="B54" t="str">
            <v>    信息事务</v>
          </cell>
          <cell r="C54">
            <v>0</v>
          </cell>
        </row>
        <row r="55">
          <cell r="A55">
            <v>2010505</v>
          </cell>
          <cell r="B55" t="str">
            <v>    专项统计业务</v>
          </cell>
          <cell r="C55">
            <v>129</v>
          </cell>
        </row>
        <row r="56">
          <cell r="A56">
            <v>2010506</v>
          </cell>
          <cell r="B56" t="str">
            <v>    统计管理</v>
          </cell>
          <cell r="C56">
            <v>0</v>
          </cell>
        </row>
        <row r="57">
          <cell r="A57">
            <v>2010507</v>
          </cell>
          <cell r="B57" t="str">
            <v>    专项普查活动</v>
          </cell>
          <cell r="C57">
            <v>196</v>
          </cell>
        </row>
        <row r="58">
          <cell r="A58">
            <v>2010508</v>
          </cell>
          <cell r="B58" t="str">
            <v>    统计抽样调查</v>
          </cell>
          <cell r="C58">
            <v>32</v>
          </cell>
        </row>
        <row r="59">
          <cell r="A59">
            <v>2010550</v>
          </cell>
          <cell r="B59" t="str">
            <v>    事业运行</v>
          </cell>
          <cell r="C59">
            <v>0</v>
          </cell>
        </row>
        <row r="60">
          <cell r="A60">
            <v>2010599</v>
          </cell>
          <cell r="B60" t="str">
            <v>    其他统计信息事务支出</v>
          </cell>
          <cell r="C60">
            <v>35</v>
          </cell>
        </row>
        <row r="61">
          <cell r="A61">
            <v>20106</v>
          </cell>
          <cell r="B61" t="str">
            <v>  财政事务</v>
          </cell>
          <cell r="C61">
            <v>2741</v>
          </cell>
        </row>
        <row r="62">
          <cell r="A62">
            <v>2010601</v>
          </cell>
          <cell r="B62" t="str">
            <v>    行政运行</v>
          </cell>
          <cell r="C62">
            <v>1598</v>
          </cell>
        </row>
        <row r="63">
          <cell r="A63">
            <v>2010602</v>
          </cell>
          <cell r="B63" t="str">
            <v>    一般行政管理事务</v>
          </cell>
          <cell r="C63">
            <v>447</v>
          </cell>
        </row>
        <row r="64">
          <cell r="A64">
            <v>2010603</v>
          </cell>
          <cell r="B64" t="str">
            <v>    机关服务</v>
          </cell>
          <cell r="C64">
            <v>0</v>
          </cell>
        </row>
        <row r="65">
          <cell r="A65">
            <v>2010604</v>
          </cell>
          <cell r="B65" t="str">
            <v>    预算改革业务</v>
          </cell>
          <cell r="C65">
            <v>0</v>
          </cell>
        </row>
        <row r="66">
          <cell r="A66">
            <v>2010605</v>
          </cell>
          <cell r="B66" t="str">
            <v>    财政国库业务</v>
          </cell>
          <cell r="C66">
            <v>0</v>
          </cell>
        </row>
        <row r="67">
          <cell r="A67">
            <v>2010606</v>
          </cell>
          <cell r="B67" t="str">
            <v>    财政监察</v>
          </cell>
          <cell r="C67">
            <v>0</v>
          </cell>
        </row>
        <row r="68">
          <cell r="A68">
            <v>2010607</v>
          </cell>
          <cell r="B68" t="str">
            <v>    信息化建设</v>
          </cell>
          <cell r="C68">
            <v>0</v>
          </cell>
        </row>
        <row r="69">
          <cell r="A69">
            <v>2010608</v>
          </cell>
          <cell r="B69" t="str">
            <v>    财政委托业务支出</v>
          </cell>
          <cell r="C69">
            <v>211</v>
          </cell>
        </row>
        <row r="70">
          <cell r="A70">
            <v>2010650</v>
          </cell>
          <cell r="B70" t="str">
            <v>    事业运行</v>
          </cell>
          <cell r="C70">
            <v>0</v>
          </cell>
        </row>
        <row r="71">
          <cell r="A71">
            <v>2010699</v>
          </cell>
          <cell r="B71" t="str">
            <v>    其他财政事务支出</v>
          </cell>
          <cell r="C71">
            <v>485</v>
          </cell>
        </row>
        <row r="72">
          <cell r="A72">
            <v>20107</v>
          </cell>
          <cell r="B72" t="str">
            <v>  税收事务</v>
          </cell>
          <cell r="C72">
            <v>7342</v>
          </cell>
        </row>
        <row r="73">
          <cell r="A73">
            <v>2010701</v>
          </cell>
          <cell r="B73" t="str">
            <v>    行政运行</v>
          </cell>
          <cell r="C73">
            <v>0</v>
          </cell>
        </row>
        <row r="74">
          <cell r="A74">
            <v>2010702</v>
          </cell>
          <cell r="B74" t="str">
            <v>    一般行政管理事务</v>
          </cell>
          <cell r="C74">
            <v>0</v>
          </cell>
        </row>
        <row r="75">
          <cell r="A75">
            <v>2010703</v>
          </cell>
          <cell r="B75" t="str">
            <v>    机关服务</v>
          </cell>
          <cell r="C75">
            <v>0</v>
          </cell>
        </row>
        <row r="76">
          <cell r="A76">
            <v>2010709</v>
          </cell>
          <cell r="B76" t="str">
            <v>    信息化建设</v>
          </cell>
          <cell r="C76">
            <v>0</v>
          </cell>
        </row>
        <row r="77">
          <cell r="A77">
            <v>2010710</v>
          </cell>
          <cell r="B77" t="str">
            <v>    税收业务</v>
          </cell>
          <cell r="C77">
            <v>0</v>
          </cell>
        </row>
        <row r="78">
          <cell r="A78">
            <v>2010750</v>
          </cell>
          <cell r="B78" t="str">
            <v>    事业运行</v>
          </cell>
          <cell r="C78">
            <v>0</v>
          </cell>
        </row>
        <row r="79">
          <cell r="A79">
            <v>2010799</v>
          </cell>
          <cell r="B79" t="str">
            <v>    其他税收事务支出</v>
          </cell>
          <cell r="C79">
            <v>7342</v>
          </cell>
        </row>
        <row r="80">
          <cell r="A80">
            <v>20108</v>
          </cell>
          <cell r="B80" t="str">
            <v>  审计事务</v>
          </cell>
          <cell r="C80">
            <v>840</v>
          </cell>
        </row>
        <row r="81">
          <cell r="A81">
            <v>2010801</v>
          </cell>
          <cell r="B81" t="str">
            <v>    行政运行</v>
          </cell>
          <cell r="C81">
            <v>504</v>
          </cell>
        </row>
        <row r="82">
          <cell r="A82">
            <v>2010802</v>
          </cell>
          <cell r="B82" t="str">
            <v>    一般行政管理事务</v>
          </cell>
          <cell r="C82">
            <v>0</v>
          </cell>
        </row>
        <row r="83">
          <cell r="A83">
            <v>2010803</v>
          </cell>
          <cell r="B83" t="str">
            <v>    机关服务</v>
          </cell>
          <cell r="C83">
            <v>0</v>
          </cell>
        </row>
        <row r="84">
          <cell r="A84">
            <v>2010804</v>
          </cell>
          <cell r="B84" t="str">
            <v>    审计业务</v>
          </cell>
          <cell r="C84">
            <v>0</v>
          </cell>
        </row>
        <row r="85">
          <cell r="A85">
            <v>2010805</v>
          </cell>
          <cell r="B85" t="str">
            <v>    审计管理</v>
          </cell>
          <cell r="C85">
            <v>0</v>
          </cell>
        </row>
        <row r="86">
          <cell r="A86">
            <v>2010806</v>
          </cell>
          <cell r="B86" t="str">
            <v>    信息化建设</v>
          </cell>
          <cell r="C86">
            <v>0</v>
          </cell>
        </row>
        <row r="87">
          <cell r="A87">
            <v>2010850</v>
          </cell>
          <cell r="B87" t="str">
            <v>    事业运行</v>
          </cell>
          <cell r="C87">
            <v>0</v>
          </cell>
        </row>
        <row r="88">
          <cell r="A88">
            <v>2010899</v>
          </cell>
          <cell r="B88" t="str">
            <v>    其他审计事务支出</v>
          </cell>
          <cell r="C88">
            <v>336</v>
          </cell>
        </row>
        <row r="89">
          <cell r="A89">
            <v>20109</v>
          </cell>
          <cell r="B89" t="str">
            <v>  海关事务</v>
          </cell>
          <cell r="C89">
            <v>0</v>
          </cell>
        </row>
        <row r="90">
          <cell r="A90">
            <v>2010901</v>
          </cell>
          <cell r="B90" t="str">
            <v>    行政运行</v>
          </cell>
          <cell r="C90">
            <v>0</v>
          </cell>
        </row>
        <row r="91">
          <cell r="A91">
            <v>2010902</v>
          </cell>
          <cell r="B91" t="str">
            <v>    一般行政管理事务</v>
          </cell>
          <cell r="C91">
            <v>0</v>
          </cell>
        </row>
        <row r="92">
          <cell r="A92">
            <v>2010903</v>
          </cell>
          <cell r="B92" t="str">
            <v>    机关服务</v>
          </cell>
          <cell r="C92">
            <v>0</v>
          </cell>
        </row>
        <row r="93">
          <cell r="A93">
            <v>2010905</v>
          </cell>
          <cell r="B93" t="str">
            <v>    缉私办案</v>
          </cell>
          <cell r="C93">
            <v>0</v>
          </cell>
        </row>
        <row r="94">
          <cell r="A94">
            <v>2010907</v>
          </cell>
          <cell r="B94" t="str">
            <v>    口岸管理</v>
          </cell>
          <cell r="C94">
            <v>0</v>
          </cell>
        </row>
        <row r="95">
          <cell r="A95">
            <v>2010908</v>
          </cell>
          <cell r="B95" t="str">
            <v>    信息化建设</v>
          </cell>
          <cell r="C95">
            <v>0</v>
          </cell>
        </row>
        <row r="96">
          <cell r="A96">
            <v>2010909</v>
          </cell>
          <cell r="B96" t="str">
            <v>    海关关务</v>
          </cell>
          <cell r="C96">
            <v>0</v>
          </cell>
        </row>
        <row r="97">
          <cell r="A97">
            <v>2010910</v>
          </cell>
          <cell r="B97" t="str">
            <v>    关税征管</v>
          </cell>
          <cell r="C97">
            <v>0</v>
          </cell>
        </row>
        <row r="98">
          <cell r="A98">
            <v>2010911</v>
          </cell>
          <cell r="B98" t="str">
            <v>    海关监管</v>
          </cell>
          <cell r="C98">
            <v>0</v>
          </cell>
        </row>
        <row r="99">
          <cell r="A99">
            <v>2010912</v>
          </cell>
          <cell r="B99" t="str">
            <v>    检验检疫</v>
          </cell>
          <cell r="C99">
            <v>0</v>
          </cell>
        </row>
        <row r="100">
          <cell r="A100">
            <v>2010950</v>
          </cell>
          <cell r="B100" t="str">
            <v>    事业运行</v>
          </cell>
          <cell r="C100">
            <v>0</v>
          </cell>
        </row>
        <row r="101">
          <cell r="A101">
            <v>2010999</v>
          </cell>
          <cell r="B101" t="str">
            <v>    其他海关事务支出</v>
          </cell>
          <cell r="C101">
            <v>0</v>
          </cell>
        </row>
        <row r="102">
          <cell r="A102">
            <v>20111</v>
          </cell>
          <cell r="B102" t="str">
            <v>  纪检监察事务</v>
          </cell>
          <cell r="C102">
            <v>2947</v>
          </cell>
        </row>
        <row r="103">
          <cell r="A103">
            <v>2011101</v>
          </cell>
          <cell r="B103" t="str">
            <v>    行政运行</v>
          </cell>
          <cell r="C103">
            <v>2190</v>
          </cell>
        </row>
        <row r="104">
          <cell r="A104">
            <v>2011102</v>
          </cell>
          <cell r="B104" t="str">
            <v>    一般行政管理事务</v>
          </cell>
          <cell r="C104">
            <v>700</v>
          </cell>
        </row>
        <row r="105">
          <cell r="A105">
            <v>2011103</v>
          </cell>
          <cell r="B105" t="str">
            <v>    机关服务</v>
          </cell>
          <cell r="C105">
            <v>0</v>
          </cell>
        </row>
        <row r="106">
          <cell r="A106">
            <v>2011104</v>
          </cell>
          <cell r="B106" t="str">
            <v>    大案要案查处</v>
          </cell>
          <cell r="C106">
            <v>0</v>
          </cell>
        </row>
        <row r="107">
          <cell r="A107">
            <v>2011105</v>
          </cell>
          <cell r="B107" t="str">
            <v>    派驻派出机构</v>
          </cell>
          <cell r="C107">
            <v>0</v>
          </cell>
        </row>
        <row r="108">
          <cell r="A108">
            <v>2011106</v>
          </cell>
          <cell r="B108" t="str">
            <v>    巡视工作</v>
          </cell>
          <cell r="C108">
            <v>0</v>
          </cell>
        </row>
        <row r="109">
          <cell r="A109">
            <v>2011150</v>
          </cell>
          <cell r="B109" t="str">
            <v>    事业运行</v>
          </cell>
          <cell r="C109">
            <v>0</v>
          </cell>
        </row>
        <row r="110">
          <cell r="A110">
            <v>2011199</v>
          </cell>
          <cell r="B110" t="str">
            <v>    其他纪检监察事务支出</v>
          </cell>
          <cell r="C110">
            <v>57</v>
          </cell>
        </row>
        <row r="111">
          <cell r="A111">
            <v>20113</v>
          </cell>
          <cell r="B111" t="str">
            <v>  商贸事务</v>
          </cell>
          <cell r="C111">
            <v>1327</v>
          </cell>
        </row>
        <row r="112">
          <cell r="A112">
            <v>2011301</v>
          </cell>
          <cell r="B112" t="str">
            <v>    行政运行</v>
          </cell>
          <cell r="C112">
            <v>836</v>
          </cell>
        </row>
        <row r="113">
          <cell r="A113">
            <v>2011302</v>
          </cell>
          <cell r="B113" t="str">
            <v>    一般行政管理事务</v>
          </cell>
          <cell r="C113">
            <v>0</v>
          </cell>
        </row>
        <row r="114">
          <cell r="A114">
            <v>2011303</v>
          </cell>
          <cell r="B114" t="str">
            <v>    机关服务</v>
          </cell>
          <cell r="C114">
            <v>0</v>
          </cell>
        </row>
        <row r="115">
          <cell r="A115">
            <v>2011304</v>
          </cell>
          <cell r="B115" t="str">
            <v>    对外贸易管理</v>
          </cell>
          <cell r="C115">
            <v>0</v>
          </cell>
        </row>
        <row r="116">
          <cell r="A116">
            <v>2011305</v>
          </cell>
          <cell r="B116" t="str">
            <v>    国际经济合作</v>
          </cell>
          <cell r="C116">
            <v>0</v>
          </cell>
        </row>
        <row r="117">
          <cell r="A117">
            <v>2011306</v>
          </cell>
          <cell r="B117" t="str">
            <v>    外资管理</v>
          </cell>
          <cell r="C117">
            <v>0</v>
          </cell>
        </row>
        <row r="118">
          <cell r="A118">
            <v>2011307</v>
          </cell>
          <cell r="B118" t="str">
            <v>    国内贸易管理</v>
          </cell>
          <cell r="C118">
            <v>0</v>
          </cell>
        </row>
        <row r="119">
          <cell r="A119">
            <v>2011308</v>
          </cell>
          <cell r="B119" t="str">
            <v>    招商引资</v>
          </cell>
          <cell r="C119">
            <v>238</v>
          </cell>
        </row>
        <row r="120">
          <cell r="A120">
            <v>2011350</v>
          </cell>
          <cell r="B120" t="str">
            <v>    事业运行</v>
          </cell>
          <cell r="C120">
            <v>101</v>
          </cell>
        </row>
        <row r="121">
          <cell r="A121">
            <v>2011399</v>
          </cell>
          <cell r="B121" t="str">
            <v>    其他商贸事务支出</v>
          </cell>
          <cell r="C121">
            <v>152</v>
          </cell>
        </row>
        <row r="122">
          <cell r="A122">
            <v>20114</v>
          </cell>
          <cell r="B122" t="str">
            <v>  知识产权事务</v>
          </cell>
          <cell r="C122">
            <v>212</v>
          </cell>
        </row>
        <row r="123">
          <cell r="A123">
            <v>2011401</v>
          </cell>
          <cell r="B123" t="str">
            <v>    行政运行</v>
          </cell>
          <cell r="C123">
            <v>0</v>
          </cell>
        </row>
        <row r="124">
          <cell r="A124">
            <v>2011402</v>
          </cell>
          <cell r="B124" t="str">
            <v>    一般行政管理事务</v>
          </cell>
          <cell r="C124">
            <v>0</v>
          </cell>
        </row>
        <row r="125">
          <cell r="A125">
            <v>2011403</v>
          </cell>
          <cell r="B125" t="str">
            <v>    机关服务</v>
          </cell>
          <cell r="C125">
            <v>0</v>
          </cell>
        </row>
        <row r="126">
          <cell r="A126">
            <v>2011404</v>
          </cell>
          <cell r="B126" t="str">
            <v>    专利审批</v>
          </cell>
          <cell r="C126">
            <v>0</v>
          </cell>
        </row>
        <row r="127">
          <cell r="A127">
            <v>2011405</v>
          </cell>
          <cell r="B127" t="str">
            <v>    知识产权战略和规划</v>
          </cell>
          <cell r="C127">
            <v>0</v>
          </cell>
        </row>
        <row r="128">
          <cell r="A128">
            <v>2011408</v>
          </cell>
          <cell r="B128" t="str">
            <v>    国际合作与交流</v>
          </cell>
          <cell r="C128">
            <v>0</v>
          </cell>
        </row>
        <row r="129">
          <cell r="A129">
            <v>2011409</v>
          </cell>
          <cell r="B129" t="str">
            <v>    知识产权宏观管理</v>
          </cell>
          <cell r="C129">
            <v>20</v>
          </cell>
        </row>
        <row r="130">
          <cell r="A130">
            <v>2011410</v>
          </cell>
          <cell r="B130" t="str">
            <v>    商标管理</v>
          </cell>
          <cell r="C130">
            <v>0</v>
          </cell>
        </row>
        <row r="131">
          <cell r="A131">
            <v>2011411</v>
          </cell>
          <cell r="B131" t="str">
            <v>    原产地地理标志管理</v>
          </cell>
          <cell r="C131">
            <v>0</v>
          </cell>
        </row>
        <row r="132">
          <cell r="A132">
            <v>2011450</v>
          </cell>
          <cell r="B132" t="str">
            <v>    事业运行</v>
          </cell>
          <cell r="C132">
            <v>0</v>
          </cell>
        </row>
        <row r="133">
          <cell r="A133">
            <v>2011499</v>
          </cell>
          <cell r="B133" t="str">
            <v>    其他知识产权事务支出</v>
          </cell>
          <cell r="C133">
            <v>192</v>
          </cell>
        </row>
        <row r="134">
          <cell r="A134">
            <v>20123</v>
          </cell>
          <cell r="B134" t="str">
            <v>  民族事务</v>
          </cell>
          <cell r="C134">
            <v>104</v>
          </cell>
        </row>
        <row r="135">
          <cell r="A135">
            <v>2012301</v>
          </cell>
          <cell r="B135" t="str">
            <v>    行政运行</v>
          </cell>
          <cell r="C135">
            <v>0</v>
          </cell>
        </row>
        <row r="136">
          <cell r="A136">
            <v>2012302</v>
          </cell>
          <cell r="B136" t="str">
            <v>    一般行政管理事务</v>
          </cell>
          <cell r="C136">
            <v>0</v>
          </cell>
        </row>
        <row r="137">
          <cell r="A137">
            <v>2012303</v>
          </cell>
          <cell r="B137" t="str">
            <v>    机关服务</v>
          </cell>
          <cell r="C137">
            <v>0</v>
          </cell>
        </row>
        <row r="138">
          <cell r="A138">
            <v>2012304</v>
          </cell>
          <cell r="B138" t="str">
            <v>    民族工作专项</v>
          </cell>
          <cell r="C138">
            <v>104</v>
          </cell>
        </row>
        <row r="139">
          <cell r="A139">
            <v>2012350</v>
          </cell>
          <cell r="B139" t="str">
            <v>    事业运行</v>
          </cell>
          <cell r="C139">
            <v>0</v>
          </cell>
        </row>
        <row r="140">
          <cell r="A140">
            <v>2012399</v>
          </cell>
          <cell r="B140" t="str">
            <v>    其他民族事务支出</v>
          </cell>
          <cell r="C140">
            <v>0</v>
          </cell>
        </row>
        <row r="141">
          <cell r="A141">
            <v>20125</v>
          </cell>
          <cell r="B141" t="str">
            <v>  港澳台事务</v>
          </cell>
          <cell r="C141">
            <v>0</v>
          </cell>
        </row>
        <row r="142">
          <cell r="A142">
            <v>2012501</v>
          </cell>
          <cell r="B142" t="str">
            <v>    行政运行</v>
          </cell>
          <cell r="C142">
            <v>0</v>
          </cell>
        </row>
        <row r="143">
          <cell r="A143">
            <v>2012502</v>
          </cell>
          <cell r="B143" t="str">
            <v>    一般行政管理事务</v>
          </cell>
          <cell r="C143">
            <v>0</v>
          </cell>
        </row>
        <row r="144">
          <cell r="A144">
            <v>2012503</v>
          </cell>
          <cell r="B144" t="str">
            <v>    机关服务</v>
          </cell>
          <cell r="C144">
            <v>0</v>
          </cell>
        </row>
        <row r="145">
          <cell r="A145">
            <v>2012504</v>
          </cell>
          <cell r="B145" t="str">
            <v>    港澳事务</v>
          </cell>
          <cell r="C145">
            <v>0</v>
          </cell>
        </row>
        <row r="146">
          <cell r="A146">
            <v>2012505</v>
          </cell>
          <cell r="B146" t="str">
            <v>    台湾事务</v>
          </cell>
          <cell r="C146">
            <v>0</v>
          </cell>
        </row>
        <row r="147">
          <cell r="A147">
            <v>2012550</v>
          </cell>
          <cell r="B147" t="str">
            <v>    事业运行</v>
          </cell>
          <cell r="C147">
            <v>0</v>
          </cell>
        </row>
        <row r="148">
          <cell r="A148">
            <v>2012599</v>
          </cell>
          <cell r="B148" t="str">
            <v>    其他港澳台事务支出</v>
          </cell>
          <cell r="C148">
            <v>0</v>
          </cell>
        </row>
        <row r="149">
          <cell r="A149">
            <v>20126</v>
          </cell>
          <cell r="B149" t="str">
            <v>  档案事务</v>
          </cell>
          <cell r="C149">
            <v>500</v>
          </cell>
        </row>
        <row r="150">
          <cell r="A150">
            <v>2012601</v>
          </cell>
          <cell r="B150" t="str">
            <v>    行政运行</v>
          </cell>
          <cell r="C150">
            <v>89</v>
          </cell>
        </row>
        <row r="151">
          <cell r="A151">
            <v>2012602</v>
          </cell>
          <cell r="B151" t="str">
            <v>    一般行政管理事务</v>
          </cell>
          <cell r="C151">
            <v>21</v>
          </cell>
        </row>
        <row r="152">
          <cell r="A152">
            <v>2012603</v>
          </cell>
          <cell r="B152" t="str">
            <v>    机关服务</v>
          </cell>
          <cell r="C152">
            <v>0</v>
          </cell>
        </row>
        <row r="153">
          <cell r="A153">
            <v>2012604</v>
          </cell>
          <cell r="B153" t="str">
            <v>    档案馆</v>
          </cell>
          <cell r="C153">
            <v>390</v>
          </cell>
        </row>
        <row r="154">
          <cell r="A154">
            <v>2012699</v>
          </cell>
          <cell r="B154" t="str">
            <v>    其他档案事务支出</v>
          </cell>
          <cell r="C154">
            <v>0</v>
          </cell>
        </row>
        <row r="155">
          <cell r="A155">
            <v>20128</v>
          </cell>
          <cell r="B155" t="str">
            <v>  民主党派及工商联事务</v>
          </cell>
          <cell r="C155">
            <v>129</v>
          </cell>
        </row>
        <row r="156">
          <cell r="A156">
            <v>2012801</v>
          </cell>
          <cell r="B156" t="str">
            <v>    行政运行</v>
          </cell>
          <cell r="C156">
            <v>84</v>
          </cell>
        </row>
        <row r="157">
          <cell r="A157">
            <v>2012802</v>
          </cell>
          <cell r="B157" t="str">
            <v>    一般行政管理事务</v>
          </cell>
          <cell r="C157">
            <v>35</v>
          </cell>
        </row>
        <row r="158">
          <cell r="A158">
            <v>2012803</v>
          </cell>
          <cell r="B158" t="str">
            <v>    机关服务</v>
          </cell>
          <cell r="C158">
            <v>0</v>
          </cell>
        </row>
        <row r="159">
          <cell r="A159">
            <v>2012804</v>
          </cell>
          <cell r="B159" t="str">
            <v>    参政议政</v>
          </cell>
          <cell r="C159">
            <v>0</v>
          </cell>
        </row>
        <row r="160">
          <cell r="A160">
            <v>2012850</v>
          </cell>
          <cell r="B160" t="str">
            <v>    事业运行</v>
          </cell>
          <cell r="C160">
            <v>0</v>
          </cell>
        </row>
        <row r="161">
          <cell r="A161">
            <v>2012899</v>
          </cell>
          <cell r="B161" t="str">
            <v>    其他民主党派及工商联事务支出</v>
          </cell>
          <cell r="C161">
            <v>10</v>
          </cell>
        </row>
        <row r="162">
          <cell r="A162">
            <v>20129</v>
          </cell>
          <cell r="B162" t="str">
            <v>  群众团体事务</v>
          </cell>
          <cell r="C162">
            <v>428</v>
          </cell>
        </row>
        <row r="163">
          <cell r="A163">
            <v>2012901</v>
          </cell>
          <cell r="B163" t="str">
            <v>    行政运行</v>
          </cell>
          <cell r="C163">
            <v>303</v>
          </cell>
        </row>
        <row r="164">
          <cell r="A164">
            <v>2012902</v>
          </cell>
          <cell r="B164" t="str">
            <v>    一般行政管理事务</v>
          </cell>
          <cell r="C164">
            <v>2</v>
          </cell>
        </row>
        <row r="165">
          <cell r="A165">
            <v>2012903</v>
          </cell>
          <cell r="B165" t="str">
            <v>    机关服务</v>
          </cell>
          <cell r="C165">
            <v>0</v>
          </cell>
        </row>
        <row r="166">
          <cell r="A166">
            <v>2012906</v>
          </cell>
          <cell r="B166" t="str">
            <v>    工会事务</v>
          </cell>
          <cell r="C166">
            <v>93</v>
          </cell>
        </row>
        <row r="167">
          <cell r="A167">
            <v>2012950</v>
          </cell>
          <cell r="B167" t="str">
            <v>    事业运行</v>
          </cell>
          <cell r="C167">
            <v>0</v>
          </cell>
        </row>
        <row r="168">
          <cell r="A168">
            <v>2012999</v>
          </cell>
          <cell r="B168" t="str">
            <v>    其他群众团体事务支出</v>
          </cell>
          <cell r="C168">
            <v>30</v>
          </cell>
        </row>
        <row r="169">
          <cell r="A169">
            <v>20131</v>
          </cell>
          <cell r="B169" t="str">
            <v>  党委办公厅(室)及相关机构事务</v>
          </cell>
          <cell r="C169">
            <v>2706</v>
          </cell>
        </row>
        <row r="170">
          <cell r="A170">
            <v>2013101</v>
          </cell>
          <cell r="B170" t="str">
            <v>    行政运行</v>
          </cell>
          <cell r="C170">
            <v>2062</v>
          </cell>
        </row>
        <row r="171">
          <cell r="A171">
            <v>2013102</v>
          </cell>
          <cell r="B171" t="str">
            <v>    一般行政管理事务</v>
          </cell>
          <cell r="C171">
            <v>480</v>
          </cell>
        </row>
        <row r="172">
          <cell r="A172">
            <v>2013103</v>
          </cell>
          <cell r="B172" t="str">
            <v>    机关服务</v>
          </cell>
          <cell r="C172">
            <v>0</v>
          </cell>
        </row>
        <row r="173">
          <cell r="A173">
            <v>2013105</v>
          </cell>
          <cell r="B173" t="str">
            <v>    专项业务</v>
          </cell>
          <cell r="C173">
            <v>0</v>
          </cell>
        </row>
        <row r="174">
          <cell r="A174">
            <v>2013150</v>
          </cell>
          <cell r="B174" t="str">
            <v>    事业运行</v>
          </cell>
          <cell r="C174">
            <v>0</v>
          </cell>
        </row>
        <row r="175">
          <cell r="A175">
            <v>2013199</v>
          </cell>
          <cell r="B175" t="str">
            <v>    其他党委办公厅(室)及相关机构事务支出</v>
          </cell>
          <cell r="C175">
            <v>164</v>
          </cell>
        </row>
        <row r="176">
          <cell r="A176">
            <v>20132</v>
          </cell>
          <cell r="B176" t="str">
            <v>  组织事务</v>
          </cell>
          <cell r="C176">
            <v>2346</v>
          </cell>
        </row>
        <row r="177">
          <cell r="A177">
            <v>2013201</v>
          </cell>
          <cell r="B177" t="str">
            <v>    行政运行</v>
          </cell>
          <cell r="C177">
            <v>838</v>
          </cell>
        </row>
        <row r="178">
          <cell r="A178">
            <v>2013202</v>
          </cell>
          <cell r="B178" t="str">
            <v>    一般行政管理事务</v>
          </cell>
          <cell r="C178">
            <v>753</v>
          </cell>
        </row>
        <row r="179">
          <cell r="A179">
            <v>2013203</v>
          </cell>
          <cell r="B179" t="str">
            <v>    机关服务</v>
          </cell>
          <cell r="C179">
            <v>19</v>
          </cell>
        </row>
        <row r="180">
          <cell r="A180">
            <v>2013204</v>
          </cell>
          <cell r="B180" t="str">
            <v>    公务员事务</v>
          </cell>
          <cell r="C180">
            <v>48</v>
          </cell>
        </row>
        <row r="181">
          <cell r="A181">
            <v>2013250</v>
          </cell>
          <cell r="B181" t="str">
            <v>    事业运行</v>
          </cell>
          <cell r="C181">
            <v>0</v>
          </cell>
        </row>
        <row r="182">
          <cell r="A182">
            <v>2013299</v>
          </cell>
          <cell r="B182" t="str">
            <v>    其他组织事务支出</v>
          </cell>
          <cell r="C182">
            <v>688</v>
          </cell>
        </row>
        <row r="183">
          <cell r="A183">
            <v>20133</v>
          </cell>
          <cell r="B183" t="str">
            <v>  宣传事务</v>
          </cell>
          <cell r="C183">
            <v>1454</v>
          </cell>
        </row>
        <row r="184">
          <cell r="A184">
            <v>2013301</v>
          </cell>
          <cell r="B184" t="str">
            <v>    行政运行</v>
          </cell>
          <cell r="C184">
            <v>95</v>
          </cell>
        </row>
        <row r="185">
          <cell r="A185">
            <v>2013302</v>
          </cell>
          <cell r="B185" t="str">
            <v>    一般行政管理事务</v>
          </cell>
          <cell r="C185">
            <v>190</v>
          </cell>
        </row>
        <row r="186">
          <cell r="A186">
            <v>2013303</v>
          </cell>
          <cell r="B186" t="str">
            <v>    机关服务</v>
          </cell>
          <cell r="C186">
            <v>0</v>
          </cell>
        </row>
        <row r="187">
          <cell r="A187">
            <v>2013304</v>
          </cell>
          <cell r="B187" t="str">
            <v>    宣传管理</v>
          </cell>
          <cell r="C187">
            <v>300</v>
          </cell>
        </row>
        <row r="188">
          <cell r="A188">
            <v>2013350</v>
          </cell>
          <cell r="B188" t="str">
            <v>    事业运行</v>
          </cell>
          <cell r="C188">
            <v>0</v>
          </cell>
        </row>
        <row r="189">
          <cell r="A189">
            <v>2013399</v>
          </cell>
          <cell r="B189" t="str">
            <v>    其他宣传事务支出</v>
          </cell>
          <cell r="C189">
            <v>869</v>
          </cell>
        </row>
        <row r="190">
          <cell r="A190">
            <v>20134</v>
          </cell>
          <cell r="B190" t="str">
            <v>  统战事务</v>
          </cell>
          <cell r="C190">
            <v>538</v>
          </cell>
        </row>
        <row r="191">
          <cell r="A191">
            <v>2013401</v>
          </cell>
          <cell r="B191" t="str">
            <v>    行政运行</v>
          </cell>
          <cell r="C191">
            <v>261</v>
          </cell>
        </row>
        <row r="192">
          <cell r="A192">
            <v>2013402</v>
          </cell>
          <cell r="B192" t="str">
            <v>    一般行政管理事务</v>
          </cell>
          <cell r="C192">
            <v>121</v>
          </cell>
        </row>
        <row r="193">
          <cell r="A193">
            <v>2013403</v>
          </cell>
          <cell r="B193" t="str">
            <v>    机关服务</v>
          </cell>
          <cell r="C193">
            <v>31</v>
          </cell>
        </row>
        <row r="194">
          <cell r="A194">
            <v>2013404</v>
          </cell>
          <cell r="B194" t="str">
            <v>    宗教事务</v>
          </cell>
          <cell r="C194">
            <v>18</v>
          </cell>
        </row>
        <row r="195">
          <cell r="A195">
            <v>2013405</v>
          </cell>
          <cell r="B195" t="str">
            <v>    华侨事务</v>
          </cell>
          <cell r="C195">
            <v>9</v>
          </cell>
        </row>
        <row r="196">
          <cell r="A196">
            <v>2013450</v>
          </cell>
          <cell r="B196" t="str">
            <v>    事业运行</v>
          </cell>
          <cell r="C196">
            <v>0</v>
          </cell>
        </row>
        <row r="197">
          <cell r="A197">
            <v>2013499</v>
          </cell>
          <cell r="B197" t="str">
            <v>    其他统战事务支出</v>
          </cell>
          <cell r="C197">
            <v>98</v>
          </cell>
        </row>
        <row r="198">
          <cell r="A198">
            <v>20135</v>
          </cell>
          <cell r="B198" t="str">
            <v>  对外联络事务</v>
          </cell>
          <cell r="C198">
            <v>0</v>
          </cell>
        </row>
        <row r="199">
          <cell r="A199">
            <v>2013501</v>
          </cell>
          <cell r="B199" t="str">
            <v>    行政运行</v>
          </cell>
          <cell r="C199">
            <v>0</v>
          </cell>
        </row>
        <row r="200">
          <cell r="A200">
            <v>2013502</v>
          </cell>
          <cell r="B200" t="str">
            <v>    一般行政管理事务</v>
          </cell>
          <cell r="C200">
            <v>0</v>
          </cell>
        </row>
        <row r="201">
          <cell r="A201">
            <v>2013503</v>
          </cell>
          <cell r="B201" t="str">
            <v>    机关服务</v>
          </cell>
          <cell r="C201">
            <v>0</v>
          </cell>
        </row>
        <row r="202">
          <cell r="A202">
            <v>2013550</v>
          </cell>
          <cell r="B202" t="str">
            <v>    事业运行</v>
          </cell>
          <cell r="C202">
            <v>0</v>
          </cell>
        </row>
        <row r="203">
          <cell r="A203">
            <v>2013599</v>
          </cell>
          <cell r="B203" t="str">
            <v>    其他对外联络事务支出</v>
          </cell>
          <cell r="C203">
            <v>0</v>
          </cell>
        </row>
        <row r="204">
          <cell r="A204">
            <v>20136</v>
          </cell>
          <cell r="B204" t="str">
            <v>  其他共产党事务支出(款)</v>
          </cell>
          <cell r="C204">
            <v>32</v>
          </cell>
        </row>
        <row r="205">
          <cell r="A205">
            <v>2013601</v>
          </cell>
          <cell r="B205" t="str">
            <v>    行政运行</v>
          </cell>
          <cell r="C205">
            <v>26</v>
          </cell>
        </row>
        <row r="206">
          <cell r="A206">
            <v>2013602</v>
          </cell>
          <cell r="B206" t="str">
            <v>    一般行政管理事务</v>
          </cell>
          <cell r="C206">
            <v>6</v>
          </cell>
        </row>
        <row r="207">
          <cell r="A207">
            <v>2013603</v>
          </cell>
          <cell r="B207" t="str">
            <v>    机关服务</v>
          </cell>
          <cell r="C207">
            <v>0</v>
          </cell>
        </row>
        <row r="208">
          <cell r="A208">
            <v>2013650</v>
          </cell>
          <cell r="B208" t="str">
            <v>    事业运行</v>
          </cell>
          <cell r="C208">
            <v>0</v>
          </cell>
        </row>
        <row r="209">
          <cell r="A209">
            <v>2013699</v>
          </cell>
          <cell r="B209" t="str">
            <v>    其他共产党事务支出(项)</v>
          </cell>
          <cell r="C209">
            <v>0</v>
          </cell>
        </row>
        <row r="210">
          <cell r="A210">
            <v>20137</v>
          </cell>
          <cell r="B210" t="str">
            <v>  网信事务</v>
          </cell>
          <cell r="C210">
            <v>283</v>
          </cell>
        </row>
        <row r="211">
          <cell r="A211">
            <v>2013701</v>
          </cell>
          <cell r="B211" t="str">
            <v>    行政运行</v>
          </cell>
          <cell r="C211">
            <v>208</v>
          </cell>
        </row>
        <row r="212">
          <cell r="A212">
            <v>2013702</v>
          </cell>
          <cell r="B212" t="str">
            <v>    一般行政管理事务</v>
          </cell>
          <cell r="C212">
            <v>65</v>
          </cell>
        </row>
        <row r="213">
          <cell r="A213">
            <v>2013703</v>
          </cell>
          <cell r="B213" t="str">
            <v>    机关服务</v>
          </cell>
          <cell r="C213">
            <v>0</v>
          </cell>
        </row>
        <row r="214">
          <cell r="A214">
            <v>2013704</v>
          </cell>
          <cell r="B214" t="str">
            <v>    信息安全事务</v>
          </cell>
          <cell r="C214">
            <v>0</v>
          </cell>
        </row>
        <row r="215">
          <cell r="A215">
            <v>2013750</v>
          </cell>
          <cell r="B215" t="str">
            <v>    事业运行</v>
          </cell>
          <cell r="C215">
            <v>0</v>
          </cell>
        </row>
        <row r="216">
          <cell r="A216">
            <v>2013799</v>
          </cell>
          <cell r="B216" t="str">
            <v>    其他网信事务支出</v>
          </cell>
          <cell r="C216">
            <v>10</v>
          </cell>
        </row>
        <row r="217">
          <cell r="A217">
            <v>20138</v>
          </cell>
          <cell r="B217" t="str">
            <v>  市场监督管理事务</v>
          </cell>
          <cell r="C217">
            <v>4656</v>
          </cell>
        </row>
        <row r="218">
          <cell r="A218">
            <v>2013801</v>
          </cell>
          <cell r="B218" t="str">
            <v>    行政运行</v>
          </cell>
          <cell r="C218">
            <v>3364</v>
          </cell>
        </row>
        <row r="219">
          <cell r="A219">
            <v>2013802</v>
          </cell>
          <cell r="B219" t="str">
            <v>    一般行政管理事务</v>
          </cell>
          <cell r="C219">
            <v>0</v>
          </cell>
        </row>
        <row r="220">
          <cell r="A220">
            <v>2013803</v>
          </cell>
          <cell r="B220" t="str">
            <v>    机关服务</v>
          </cell>
          <cell r="C220">
            <v>0</v>
          </cell>
        </row>
        <row r="221">
          <cell r="A221">
            <v>2013804</v>
          </cell>
          <cell r="B221" t="str">
            <v>    市场主体管理</v>
          </cell>
          <cell r="C221">
            <v>0</v>
          </cell>
        </row>
        <row r="222">
          <cell r="A222">
            <v>2013805</v>
          </cell>
          <cell r="B222" t="str">
            <v>    市场秩序执法</v>
          </cell>
          <cell r="C222">
            <v>0</v>
          </cell>
        </row>
        <row r="223">
          <cell r="A223">
            <v>2013808</v>
          </cell>
          <cell r="B223" t="str">
            <v>    信息化建设</v>
          </cell>
          <cell r="C223">
            <v>0</v>
          </cell>
        </row>
        <row r="224">
          <cell r="A224">
            <v>2013810</v>
          </cell>
          <cell r="B224" t="str">
            <v>    质量基础</v>
          </cell>
          <cell r="C224">
            <v>0</v>
          </cell>
        </row>
        <row r="225">
          <cell r="A225">
            <v>2013812</v>
          </cell>
          <cell r="B225" t="str">
            <v>    药品事务</v>
          </cell>
          <cell r="C225">
            <v>8</v>
          </cell>
        </row>
        <row r="226">
          <cell r="A226">
            <v>2013813</v>
          </cell>
          <cell r="B226" t="str">
            <v>    医疗器械事务</v>
          </cell>
          <cell r="C226">
            <v>0</v>
          </cell>
        </row>
        <row r="227">
          <cell r="A227">
            <v>2013814</v>
          </cell>
          <cell r="B227" t="str">
            <v>    化妆品事务</v>
          </cell>
          <cell r="C227">
            <v>0</v>
          </cell>
        </row>
        <row r="228">
          <cell r="A228">
            <v>2013815</v>
          </cell>
          <cell r="B228" t="str">
            <v>    质量安全监管</v>
          </cell>
          <cell r="C228">
            <v>5</v>
          </cell>
        </row>
        <row r="229">
          <cell r="A229">
            <v>2013816</v>
          </cell>
          <cell r="B229" t="str">
            <v>    食品安全监管</v>
          </cell>
          <cell r="C229">
            <v>101</v>
          </cell>
        </row>
        <row r="230">
          <cell r="A230">
            <v>2013850</v>
          </cell>
          <cell r="B230" t="str">
            <v>    事业运行</v>
          </cell>
          <cell r="C230">
            <v>568</v>
          </cell>
        </row>
        <row r="231">
          <cell r="A231">
            <v>2013899</v>
          </cell>
          <cell r="B231" t="str">
            <v>    其他市场监督管理事务</v>
          </cell>
          <cell r="C231">
            <v>610</v>
          </cell>
        </row>
        <row r="232">
          <cell r="A232">
            <v>20199</v>
          </cell>
          <cell r="B232" t="str">
            <v>  其他一般公共服务支出(款)</v>
          </cell>
          <cell r="C232">
            <v>130</v>
          </cell>
        </row>
        <row r="233">
          <cell r="A233">
            <v>2019901</v>
          </cell>
          <cell r="B233" t="str">
            <v>    国家赔偿费用支出</v>
          </cell>
          <cell r="C233">
            <v>0</v>
          </cell>
        </row>
        <row r="234">
          <cell r="A234">
            <v>2019999</v>
          </cell>
          <cell r="B234" t="str">
            <v>    其他一般公共服务支出(项)</v>
          </cell>
          <cell r="C234">
            <v>130</v>
          </cell>
        </row>
        <row r="235">
          <cell r="A235">
            <v>202</v>
          </cell>
          <cell r="B235" t="str">
            <v>外交支出</v>
          </cell>
          <cell r="C235">
            <v>0</v>
          </cell>
        </row>
        <row r="236">
          <cell r="A236">
            <v>20201</v>
          </cell>
          <cell r="B236" t="str">
            <v>  外交管理事务</v>
          </cell>
          <cell r="C236">
            <v>0</v>
          </cell>
        </row>
        <row r="237">
          <cell r="A237">
            <v>2020101</v>
          </cell>
          <cell r="B237" t="str">
            <v>    行政运行</v>
          </cell>
          <cell r="C237">
            <v>0</v>
          </cell>
        </row>
        <row r="238">
          <cell r="A238">
            <v>2020102</v>
          </cell>
          <cell r="B238" t="str">
            <v>    一般行政管理事务</v>
          </cell>
          <cell r="C238">
            <v>0</v>
          </cell>
        </row>
        <row r="239">
          <cell r="A239">
            <v>2020103</v>
          </cell>
          <cell r="B239" t="str">
            <v>    机关服务</v>
          </cell>
          <cell r="C239">
            <v>0</v>
          </cell>
        </row>
        <row r="240">
          <cell r="A240">
            <v>2020104</v>
          </cell>
          <cell r="B240" t="str">
            <v>    专项业务</v>
          </cell>
          <cell r="C240">
            <v>0</v>
          </cell>
        </row>
        <row r="241">
          <cell r="A241">
            <v>2020150</v>
          </cell>
          <cell r="B241" t="str">
            <v>    事业运行</v>
          </cell>
          <cell r="C241">
            <v>0</v>
          </cell>
        </row>
        <row r="242">
          <cell r="A242">
            <v>2020199</v>
          </cell>
          <cell r="B242" t="str">
            <v>    其他外交管理事务支出</v>
          </cell>
          <cell r="C242">
            <v>0</v>
          </cell>
        </row>
        <row r="243">
          <cell r="A243">
            <v>20202</v>
          </cell>
          <cell r="B243" t="str">
            <v>  驻外机构</v>
          </cell>
          <cell r="C243">
            <v>0</v>
          </cell>
        </row>
        <row r="244">
          <cell r="A244">
            <v>2020201</v>
          </cell>
          <cell r="B244" t="str">
            <v>    驻外使领馆(团、处)</v>
          </cell>
          <cell r="C244">
            <v>0</v>
          </cell>
        </row>
        <row r="245">
          <cell r="A245">
            <v>2020202</v>
          </cell>
          <cell r="B245" t="str">
            <v>    其他驻外机构支出</v>
          </cell>
          <cell r="C245">
            <v>0</v>
          </cell>
        </row>
        <row r="246">
          <cell r="A246">
            <v>20203</v>
          </cell>
          <cell r="B246" t="str">
            <v>  对外援助</v>
          </cell>
          <cell r="C246">
            <v>0</v>
          </cell>
        </row>
        <row r="247">
          <cell r="A247">
            <v>2020304</v>
          </cell>
          <cell r="B247" t="str">
            <v>    援外优惠贷款贴息</v>
          </cell>
          <cell r="C247">
            <v>0</v>
          </cell>
        </row>
        <row r="248">
          <cell r="A248">
            <v>2020306</v>
          </cell>
          <cell r="B248" t="str">
            <v>    对外援助</v>
          </cell>
          <cell r="C248">
            <v>0</v>
          </cell>
        </row>
        <row r="249">
          <cell r="A249">
            <v>20204</v>
          </cell>
          <cell r="B249" t="str">
            <v>  国际组织</v>
          </cell>
          <cell r="C249">
            <v>0</v>
          </cell>
        </row>
        <row r="250">
          <cell r="A250">
            <v>2020401</v>
          </cell>
          <cell r="B250" t="str">
            <v>    国际组织会费</v>
          </cell>
          <cell r="C250">
            <v>0</v>
          </cell>
        </row>
        <row r="251">
          <cell r="A251">
            <v>2020402</v>
          </cell>
          <cell r="B251" t="str">
            <v>    国际组织捐赠</v>
          </cell>
          <cell r="C251">
            <v>0</v>
          </cell>
        </row>
        <row r="252">
          <cell r="A252">
            <v>2020403</v>
          </cell>
          <cell r="B252" t="str">
            <v>    维和摊款</v>
          </cell>
          <cell r="C252">
            <v>0</v>
          </cell>
        </row>
        <row r="253">
          <cell r="A253">
            <v>2020404</v>
          </cell>
          <cell r="B253" t="str">
            <v>    国际组织股金及基金</v>
          </cell>
          <cell r="C253">
            <v>0</v>
          </cell>
        </row>
        <row r="254">
          <cell r="A254">
            <v>2020499</v>
          </cell>
          <cell r="B254" t="str">
            <v>    其他国际组织支出</v>
          </cell>
          <cell r="C254">
            <v>0</v>
          </cell>
        </row>
        <row r="255">
          <cell r="A255">
            <v>20205</v>
          </cell>
          <cell r="B255" t="str">
            <v>  对外合作与交流</v>
          </cell>
          <cell r="C255">
            <v>0</v>
          </cell>
        </row>
        <row r="256">
          <cell r="A256">
            <v>2020503</v>
          </cell>
          <cell r="B256" t="str">
            <v>    在华国际会议</v>
          </cell>
          <cell r="C256">
            <v>0</v>
          </cell>
        </row>
        <row r="257">
          <cell r="A257">
            <v>2020504</v>
          </cell>
          <cell r="B257" t="str">
            <v>    国际交流活动</v>
          </cell>
          <cell r="C257">
            <v>0</v>
          </cell>
        </row>
        <row r="258">
          <cell r="A258">
            <v>2020505</v>
          </cell>
          <cell r="B258" t="str">
            <v>    对外合作活动</v>
          </cell>
          <cell r="C258">
            <v>0</v>
          </cell>
        </row>
        <row r="259">
          <cell r="A259">
            <v>2020599</v>
          </cell>
          <cell r="B259" t="str">
            <v>    其他对外合作与交流支出</v>
          </cell>
          <cell r="C259">
            <v>0</v>
          </cell>
        </row>
        <row r="260">
          <cell r="A260">
            <v>20206</v>
          </cell>
          <cell r="B260" t="str">
            <v>  对外宣传(款)</v>
          </cell>
          <cell r="C260">
            <v>0</v>
          </cell>
        </row>
        <row r="261">
          <cell r="A261">
            <v>2020601</v>
          </cell>
          <cell r="B261" t="str">
            <v>    对外宣传(项)</v>
          </cell>
          <cell r="C261">
            <v>0</v>
          </cell>
        </row>
        <row r="262">
          <cell r="A262">
            <v>20207</v>
          </cell>
          <cell r="B262" t="str">
            <v>  边界勘界联检</v>
          </cell>
          <cell r="C262">
            <v>0</v>
          </cell>
        </row>
        <row r="263">
          <cell r="A263">
            <v>2020701</v>
          </cell>
          <cell r="B263" t="str">
            <v>    边界勘界</v>
          </cell>
          <cell r="C263">
            <v>0</v>
          </cell>
        </row>
        <row r="264">
          <cell r="A264">
            <v>2020702</v>
          </cell>
          <cell r="B264" t="str">
            <v>    边界联检</v>
          </cell>
          <cell r="C264">
            <v>0</v>
          </cell>
        </row>
        <row r="265">
          <cell r="A265">
            <v>2020703</v>
          </cell>
          <cell r="B265" t="str">
            <v>    边界界桩维护</v>
          </cell>
          <cell r="C265">
            <v>0</v>
          </cell>
        </row>
        <row r="266">
          <cell r="A266">
            <v>2020799</v>
          </cell>
          <cell r="B266" t="str">
            <v>    其他支出</v>
          </cell>
          <cell r="C266">
            <v>0</v>
          </cell>
        </row>
        <row r="267">
          <cell r="A267">
            <v>20208</v>
          </cell>
          <cell r="B267" t="str">
            <v>  国际发展合作</v>
          </cell>
          <cell r="C267">
            <v>0</v>
          </cell>
        </row>
        <row r="268">
          <cell r="A268">
            <v>2020801</v>
          </cell>
          <cell r="B268" t="str">
            <v>    行政运行</v>
          </cell>
          <cell r="C268">
            <v>0</v>
          </cell>
        </row>
        <row r="269">
          <cell r="A269">
            <v>2020802</v>
          </cell>
          <cell r="B269" t="str">
            <v>    一般行政管理事务</v>
          </cell>
          <cell r="C269">
            <v>0</v>
          </cell>
        </row>
        <row r="270">
          <cell r="A270">
            <v>2020803</v>
          </cell>
          <cell r="B270" t="str">
            <v>    机关服务</v>
          </cell>
          <cell r="C270">
            <v>0</v>
          </cell>
        </row>
        <row r="271">
          <cell r="A271">
            <v>2020850</v>
          </cell>
          <cell r="B271" t="str">
            <v>    事业运行</v>
          </cell>
          <cell r="C271">
            <v>0</v>
          </cell>
        </row>
        <row r="272">
          <cell r="A272">
            <v>2020899</v>
          </cell>
          <cell r="B272" t="str">
            <v>    其他国际发展合作支出</v>
          </cell>
          <cell r="C272">
            <v>0</v>
          </cell>
        </row>
        <row r="273">
          <cell r="A273">
            <v>20299</v>
          </cell>
          <cell r="B273" t="str">
            <v>  其他外交支出(款)</v>
          </cell>
          <cell r="C273">
            <v>0</v>
          </cell>
        </row>
        <row r="274">
          <cell r="A274">
            <v>2029999</v>
          </cell>
          <cell r="B274" t="str">
            <v>    其他外交支出(项)</v>
          </cell>
          <cell r="C274">
            <v>0</v>
          </cell>
        </row>
        <row r="275">
          <cell r="A275">
            <v>203</v>
          </cell>
          <cell r="B275" t="str">
            <v>国防支出</v>
          </cell>
          <cell r="C275">
            <v>1415</v>
          </cell>
        </row>
        <row r="276">
          <cell r="A276">
            <v>20301</v>
          </cell>
          <cell r="B276" t="str">
            <v>  军费</v>
          </cell>
          <cell r="C276">
            <v>0</v>
          </cell>
        </row>
        <row r="277">
          <cell r="A277">
            <v>2030101</v>
          </cell>
          <cell r="B277" t="str">
            <v>    现役部队</v>
          </cell>
          <cell r="C277">
            <v>0</v>
          </cell>
        </row>
        <row r="278">
          <cell r="A278">
            <v>2030102</v>
          </cell>
          <cell r="B278" t="str">
            <v>    预备役部队</v>
          </cell>
          <cell r="C278">
            <v>0</v>
          </cell>
        </row>
        <row r="279">
          <cell r="A279">
            <v>2030199</v>
          </cell>
          <cell r="B279" t="str">
            <v>    其他军费支出</v>
          </cell>
          <cell r="C279">
            <v>0</v>
          </cell>
        </row>
        <row r="280">
          <cell r="A280">
            <v>20304</v>
          </cell>
          <cell r="B280" t="str">
            <v>  国防科研事业(款)</v>
          </cell>
          <cell r="C280">
            <v>0</v>
          </cell>
        </row>
        <row r="281">
          <cell r="A281">
            <v>2030401</v>
          </cell>
          <cell r="B281" t="str">
            <v>    国防科研事业(项)</v>
          </cell>
          <cell r="C281">
            <v>0</v>
          </cell>
        </row>
        <row r="282">
          <cell r="A282">
            <v>20305</v>
          </cell>
          <cell r="B282" t="str">
            <v>  专项工程(款)</v>
          </cell>
          <cell r="C282">
            <v>0</v>
          </cell>
        </row>
        <row r="283">
          <cell r="A283">
            <v>2030501</v>
          </cell>
          <cell r="B283" t="str">
            <v>    专项工程(项)</v>
          </cell>
          <cell r="C283">
            <v>0</v>
          </cell>
        </row>
        <row r="284">
          <cell r="A284">
            <v>20306</v>
          </cell>
          <cell r="B284" t="str">
            <v>  国防动员</v>
          </cell>
          <cell r="C284">
            <v>1365</v>
          </cell>
        </row>
        <row r="285">
          <cell r="A285">
            <v>2030601</v>
          </cell>
          <cell r="B285" t="str">
            <v>    兵役征集</v>
          </cell>
          <cell r="C285">
            <v>21</v>
          </cell>
        </row>
        <row r="286">
          <cell r="A286">
            <v>2030602</v>
          </cell>
          <cell r="B286" t="str">
            <v>    经济动员</v>
          </cell>
          <cell r="C286">
            <v>0</v>
          </cell>
        </row>
        <row r="287">
          <cell r="A287">
            <v>2030603</v>
          </cell>
          <cell r="B287" t="str">
            <v>    人民防空</v>
          </cell>
          <cell r="C287">
            <v>1027</v>
          </cell>
        </row>
        <row r="288">
          <cell r="A288">
            <v>2030604</v>
          </cell>
          <cell r="B288" t="str">
            <v>    交通战备</v>
          </cell>
          <cell r="C288">
            <v>0</v>
          </cell>
        </row>
        <row r="289">
          <cell r="A289">
            <v>2030607</v>
          </cell>
          <cell r="B289" t="str">
            <v>    民兵</v>
          </cell>
          <cell r="C289">
            <v>220</v>
          </cell>
        </row>
        <row r="290">
          <cell r="A290">
            <v>2030608</v>
          </cell>
          <cell r="B290" t="str">
            <v>    边海防</v>
          </cell>
          <cell r="C290">
            <v>0</v>
          </cell>
        </row>
        <row r="291">
          <cell r="A291">
            <v>2030699</v>
          </cell>
          <cell r="B291" t="str">
            <v>    其他国防动员支出</v>
          </cell>
          <cell r="C291">
            <v>97</v>
          </cell>
        </row>
        <row r="292">
          <cell r="A292">
            <v>20399</v>
          </cell>
          <cell r="B292" t="str">
            <v>  其他国防支出(款)</v>
          </cell>
          <cell r="C292">
            <v>50</v>
          </cell>
        </row>
        <row r="293">
          <cell r="A293">
            <v>2039999</v>
          </cell>
          <cell r="B293" t="str">
            <v>    其他国防支出(项)</v>
          </cell>
          <cell r="C293">
            <v>50</v>
          </cell>
        </row>
        <row r="294">
          <cell r="A294">
            <v>204</v>
          </cell>
          <cell r="B294" t="str">
            <v>公共安全支出</v>
          </cell>
          <cell r="C294">
            <v>23598</v>
          </cell>
        </row>
        <row r="295">
          <cell r="A295">
            <v>20401</v>
          </cell>
          <cell r="B295" t="str">
            <v>  武装警察部队(款)</v>
          </cell>
          <cell r="C295">
            <v>31</v>
          </cell>
        </row>
        <row r="296">
          <cell r="A296">
            <v>2040101</v>
          </cell>
          <cell r="B296" t="str">
            <v>    武装警察部队(项)</v>
          </cell>
          <cell r="C296">
            <v>31</v>
          </cell>
        </row>
        <row r="297">
          <cell r="A297">
            <v>2040199</v>
          </cell>
          <cell r="B297" t="str">
            <v>    其他武装警察部队支出</v>
          </cell>
          <cell r="C297">
            <v>0</v>
          </cell>
        </row>
        <row r="298">
          <cell r="A298">
            <v>20402</v>
          </cell>
          <cell r="B298" t="str">
            <v>  公安</v>
          </cell>
          <cell r="C298">
            <v>19719</v>
          </cell>
        </row>
        <row r="299">
          <cell r="A299">
            <v>2040201</v>
          </cell>
          <cell r="B299" t="str">
            <v>    行政运行</v>
          </cell>
          <cell r="C299">
            <v>9894</v>
          </cell>
        </row>
        <row r="300">
          <cell r="A300">
            <v>2040202</v>
          </cell>
          <cell r="B300" t="str">
            <v>    一般行政管理事务</v>
          </cell>
          <cell r="C300">
            <v>3634</v>
          </cell>
        </row>
        <row r="301">
          <cell r="A301">
            <v>2040203</v>
          </cell>
          <cell r="B301" t="str">
            <v>    机关服务</v>
          </cell>
          <cell r="C301">
            <v>0</v>
          </cell>
        </row>
        <row r="302">
          <cell r="A302">
            <v>2040219</v>
          </cell>
          <cell r="B302" t="str">
            <v>    信息化建设</v>
          </cell>
          <cell r="C302">
            <v>0</v>
          </cell>
        </row>
        <row r="303">
          <cell r="A303">
            <v>2040220</v>
          </cell>
          <cell r="B303" t="str">
            <v>    执法办案</v>
          </cell>
          <cell r="C303">
            <v>5634</v>
          </cell>
        </row>
        <row r="304">
          <cell r="A304">
            <v>2040221</v>
          </cell>
          <cell r="B304" t="str">
            <v>    特别业务</v>
          </cell>
          <cell r="C304">
            <v>20</v>
          </cell>
        </row>
        <row r="305">
          <cell r="A305">
            <v>2040222</v>
          </cell>
          <cell r="B305" t="str">
            <v>    特勤业务</v>
          </cell>
          <cell r="C305">
            <v>0</v>
          </cell>
        </row>
        <row r="306">
          <cell r="A306">
            <v>2040223</v>
          </cell>
          <cell r="B306" t="str">
            <v>    移民事务</v>
          </cell>
          <cell r="C306">
            <v>0</v>
          </cell>
        </row>
        <row r="307">
          <cell r="A307">
            <v>2040250</v>
          </cell>
          <cell r="B307" t="str">
            <v>    事业运行</v>
          </cell>
          <cell r="C307">
            <v>0</v>
          </cell>
        </row>
        <row r="308">
          <cell r="A308">
            <v>2040299</v>
          </cell>
          <cell r="B308" t="str">
            <v>    其他公安支出</v>
          </cell>
          <cell r="C308">
            <v>537</v>
          </cell>
        </row>
        <row r="309">
          <cell r="A309">
            <v>20403</v>
          </cell>
          <cell r="B309" t="str">
            <v>  国家安全</v>
          </cell>
          <cell r="C309">
            <v>0</v>
          </cell>
        </row>
        <row r="310">
          <cell r="A310">
            <v>2040301</v>
          </cell>
          <cell r="B310" t="str">
            <v>    行政运行</v>
          </cell>
          <cell r="C310">
            <v>0</v>
          </cell>
        </row>
        <row r="311">
          <cell r="A311">
            <v>2040302</v>
          </cell>
          <cell r="B311" t="str">
            <v>    一般行政管理事务</v>
          </cell>
          <cell r="C311">
            <v>0</v>
          </cell>
        </row>
        <row r="312">
          <cell r="A312">
            <v>2040303</v>
          </cell>
          <cell r="B312" t="str">
            <v>    机关服务</v>
          </cell>
          <cell r="C312">
            <v>0</v>
          </cell>
        </row>
        <row r="313">
          <cell r="A313">
            <v>2040304</v>
          </cell>
          <cell r="B313" t="str">
            <v>    安全业务</v>
          </cell>
          <cell r="C313">
            <v>0</v>
          </cell>
        </row>
        <row r="314">
          <cell r="A314">
            <v>2040350</v>
          </cell>
          <cell r="B314" t="str">
            <v>    事业运行</v>
          </cell>
          <cell r="C314">
            <v>0</v>
          </cell>
        </row>
        <row r="315">
          <cell r="A315">
            <v>2040399</v>
          </cell>
          <cell r="B315" t="str">
            <v>    其他国家安全支出</v>
          </cell>
          <cell r="C315">
            <v>0</v>
          </cell>
        </row>
        <row r="316">
          <cell r="A316">
            <v>20404</v>
          </cell>
          <cell r="B316" t="str">
            <v>  检察</v>
          </cell>
          <cell r="C316">
            <v>432</v>
          </cell>
        </row>
        <row r="317">
          <cell r="A317">
            <v>2040401</v>
          </cell>
          <cell r="B317" t="str">
            <v>    行政运行</v>
          </cell>
          <cell r="C317">
            <v>332</v>
          </cell>
        </row>
        <row r="318">
          <cell r="A318">
            <v>2040402</v>
          </cell>
          <cell r="B318" t="str">
            <v>    一般行政管理事务</v>
          </cell>
          <cell r="C318">
            <v>0</v>
          </cell>
        </row>
        <row r="319">
          <cell r="A319">
            <v>2040403</v>
          </cell>
          <cell r="B319" t="str">
            <v>    机关服务</v>
          </cell>
          <cell r="C319">
            <v>0</v>
          </cell>
        </row>
        <row r="320">
          <cell r="A320">
            <v>2040409</v>
          </cell>
          <cell r="B320" t="str">
            <v>    “两房”建设</v>
          </cell>
          <cell r="C320">
            <v>0</v>
          </cell>
        </row>
        <row r="321">
          <cell r="A321">
            <v>2040410</v>
          </cell>
          <cell r="B321" t="str">
            <v>    检察监督</v>
          </cell>
          <cell r="C321">
            <v>0</v>
          </cell>
        </row>
        <row r="322">
          <cell r="A322">
            <v>2040450</v>
          </cell>
          <cell r="B322" t="str">
            <v>    事业运行</v>
          </cell>
          <cell r="C322">
            <v>0</v>
          </cell>
        </row>
        <row r="323">
          <cell r="A323">
            <v>2040499</v>
          </cell>
          <cell r="B323" t="str">
            <v>    其他检察支出</v>
          </cell>
          <cell r="C323">
            <v>100</v>
          </cell>
        </row>
        <row r="324">
          <cell r="A324">
            <v>20405</v>
          </cell>
          <cell r="B324" t="str">
            <v>  法院</v>
          </cell>
          <cell r="C324">
            <v>895</v>
          </cell>
        </row>
        <row r="325">
          <cell r="A325">
            <v>2040501</v>
          </cell>
          <cell r="B325" t="str">
            <v>    行政运行</v>
          </cell>
          <cell r="C325">
            <v>667</v>
          </cell>
        </row>
        <row r="326">
          <cell r="A326">
            <v>2040502</v>
          </cell>
          <cell r="B326" t="str">
            <v>    一般行政管理事务</v>
          </cell>
          <cell r="C326">
            <v>226</v>
          </cell>
        </row>
        <row r="327">
          <cell r="A327">
            <v>2040503</v>
          </cell>
          <cell r="B327" t="str">
            <v>    机关服务</v>
          </cell>
          <cell r="C327">
            <v>0</v>
          </cell>
        </row>
        <row r="328">
          <cell r="A328">
            <v>2040504</v>
          </cell>
          <cell r="B328" t="str">
            <v>    案件审判</v>
          </cell>
          <cell r="C328">
            <v>0</v>
          </cell>
        </row>
        <row r="329">
          <cell r="A329">
            <v>2040505</v>
          </cell>
          <cell r="B329" t="str">
            <v>    案件执行</v>
          </cell>
          <cell r="C329">
            <v>0</v>
          </cell>
        </row>
        <row r="330">
          <cell r="A330">
            <v>2040506</v>
          </cell>
          <cell r="B330" t="str">
            <v>    “两庭”建设</v>
          </cell>
          <cell r="C330">
            <v>0</v>
          </cell>
        </row>
        <row r="331">
          <cell r="A331">
            <v>2040550</v>
          </cell>
          <cell r="B331" t="str">
            <v>    事业运行</v>
          </cell>
          <cell r="C331">
            <v>0</v>
          </cell>
        </row>
        <row r="332">
          <cell r="A332">
            <v>2040599</v>
          </cell>
          <cell r="B332" t="str">
            <v>    其他法院支出</v>
          </cell>
          <cell r="C332">
            <v>2</v>
          </cell>
        </row>
        <row r="333">
          <cell r="A333">
            <v>20406</v>
          </cell>
          <cell r="B333" t="str">
            <v>  司法</v>
          </cell>
          <cell r="C333">
            <v>2250</v>
          </cell>
        </row>
        <row r="334">
          <cell r="A334">
            <v>2040601</v>
          </cell>
          <cell r="B334" t="str">
            <v>    行政运行</v>
          </cell>
          <cell r="C334">
            <v>1906</v>
          </cell>
        </row>
        <row r="335">
          <cell r="A335">
            <v>2040602</v>
          </cell>
          <cell r="B335" t="str">
            <v>    一般行政管理事务</v>
          </cell>
          <cell r="C335">
            <v>188</v>
          </cell>
        </row>
        <row r="336">
          <cell r="A336">
            <v>2040603</v>
          </cell>
          <cell r="B336" t="str">
            <v>    机关服务</v>
          </cell>
          <cell r="C336">
            <v>0</v>
          </cell>
        </row>
        <row r="337">
          <cell r="A337">
            <v>2040604</v>
          </cell>
          <cell r="B337" t="str">
            <v>    基层司法业务</v>
          </cell>
          <cell r="C337">
            <v>27</v>
          </cell>
        </row>
        <row r="338">
          <cell r="A338">
            <v>2040605</v>
          </cell>
          <cell r="B338" t="str">
            <v>    普法宣传</v>
          </cell>
          <cell r="C338">
            <v>15</v>
          </cell>
        </row>
        <row r="339">
          <cell r="A339">
            <v>2040606</v>
          </cell>
          <cell r="B339" t="str">
            <v>    律师管理</v>
          </cell>
          <cell r="C339">
            <v>0</v>
          </cell>
        </row>
        <row r="340">
          <cell r="A340">
            <v>2040607</v>
          </cell>
          <cell r="B340" t="str">
            <v>    公共法律服务</v>
          </cell>
          <cell r="C340">
            <v>15</v>
          </cell>
        </row>
        <row r="341">
          <cell r="A341">
            <v>2040608</v>
          </cell>
          <cell r="B341" t="str">
            <v>    国家统一法律职业资格考试</v>
          </cell>
          <cell r="C341">
            <v>0</v>
          </cell>
        </row>
        <row r="342">
          <cell r="A342">
            <v>2040610</v>
          </cell>
          <cell r="B342" t="str">
            <v>    社区矫正</v>
          </cell>
          <cell r="C342">
            <v>44</v>
          </cell>
        </row>
        <row r="343">
          <cell r="A343">
            <v>2040612</v>
          </cell>
          <cell r="B343" t="str">
            <v>    法治建设</v>
          </cell>
          <cell r="C343">
            <v>0</v>
          </cell>
        </row>
        <row r="344">
          <cell r="A344">
            <v>2040613</v>
          </cell>
          <cell r="B344" t="str">
            <v>    信息化建设</v>
          </cell>
          <cell r="C344">
            <v>0</v>
          </cell>
        </row>
        <row r="345">
          <cell r="A345">
            <v>2040650</v>
          </cell>
          <cell r="B345" t="str">
            <v>    事业运行</v>
          </cell>
          <cell r="C345">
            <v>0</v>
          </cell>
        </row>
        <row r="346">
          <cell r="A346">
            <v>2040699</v>
          </cell>
          <cell r="B346" t="str">
            <v>    其他司法支出</v>
          </cell>
          <cell r="C346">
            <v>55</v>
          </cell>
        </row>
        <row r="347">
          <cell r="A347">
            <v>20407</v>
          </cell>
          <cell r="B347" t="str">
            <v>  监狱</v>
          </cell>
          <cell r="C347">
            <v>0</v>
          </cell>
        </row>
        <row r="348">
          <cell r="A348">
            <v>2040701</v>
          </cell>
          <cell r="B348" t="str">
            <v>    行政运行</v>
          </cell>
          <cell r="C348">
            <v>0</v>
          </cell>
        </row>
        <row r="349">
          <cell r="A349">
            <v>2040702</v>
          </cell>
          <cell r="B349" t="str">
            <v>    一般行政管理事务</v>
          </cell>
          <cell r="C349">
            <v>0</v>
          </cell>
        </row>
        <row r="350">
          <cell r="A350">
            <v>2040703</v>
          </cell>
          <cell r="B350" t="str">
            <v>    机关服务</v>
          </cell>
          <cell r="C350">
            <v>0</v>
          </cell>
        </row>
        <row r="351">
          <cell r="A351">
            <v>2040704</v>
          </cell>
          <cell r="B351" t="str">
            <v>    罪犯生活及医疗卫生</v>
          </cell>
          <cell r="C351">
            <v>0</v>
          </cell>
        </row>
        <row r="352">
          <cell r="A352">
            <v>2040705</v>
          </cell>
          <cell r="B352" t="str">
            <v>    监狱业务及罪犯改造</v>
          </cell>
          <cell r="C352">
            <v>0</v>
          </cell>
        </row>
        <row r="353">
          <cell r="A353">
            <v>2040706</v>
          </cell>
          <cell r="B353" t="str">
            <v>    狱政设施建设</v>
          </cell>
          <cell r="C353">
            <v>0</v>
          </cell>
        </row>
        <row r="354">
          <cell r="A354">
            <v>2040707</v>
          </cell>
          <cell r="B354" t="str">
            <v>    信息化建设</v>
          </cell>
          <cell r="C354">
            <v>0</v>
          </cell>
        </row>
        <row r="355">
          <cell r="A355">
            <v>2040750</v>
          </cell>
          <cell r="B355" t="str">
            <v>    事业运行</v>
          </cell>
          <cell r="C355">
            <v>0</v>
          </cell>
        </row>
        <row r="356">
          <cell r="A356">
            <v>2040799</v>
          </cell>
          <cell r="B356" t="str">
            <v>    其他监狱支出</v>
          </cell>
          <cell r="C356">
            <v>0</v>
          </cell>
        </row>
        <row r="357">
          <cell r="A357">
            <v>20408</v>
          </cell>
          <cell r="B357" t="str">
            <v>  强制隔离戒毒</v>
          </cell>
          <cell r="C357">
            <v>0</v>
          </cell>
        </row>
        <row r="358">
          <cell r="A358">
            <v>2040801</v>
          </cell>
          <cell r="B358" t="str">
            <v>    行政运行</v>
          </cell>
          <cell r="C358">
            <v>0</v>
          </cell>
        </row>
        <row r="359">
          <cell r="A359">
            <v>2040802</v>
          </cell>
          <cell r="B359" t="str">
            <v>    一般行政管理事务</v>
          </cell>
          <cell r="C359">
            <v>0</v>
          </cell>
        </row>
        <row r="360">
          <cell r="A360">
            <v>2040803</v>
          </cell>
          <cell r="B360" t="str">
            <v>    机关服务</v>
          </cell>
          <cell r="C360">
            <v>0</v>
          </cell>
        </row>
        <row r="361">
          <cell r="A361">
            <v>2040804</v>
          </cell>
          <cell r="B361" t="str">
            <v>    强制隔离戒毒人员生活</v>
          </cell>
          <cell r="C361">
            <v>0</v>
          </cell>
        </row>
        <row r="362">
          <cell r="A362">
            <v>2040805</v>
          </cell>
          <cell r="B362" t="str">
            <v>    强制隔离戒毒人员教育</v>
          </cell>
          <cell r="C362">
            <v>0</v>
          </cell>
        </row>
        <row r="363">
          <cell r="A363">
            <v>2040806</v>
          </cell>
          <cell r="B363" t="str">
            <v>    所政设施建设</v>
          </cell>
          <cell r="C363">
            <v>0</v>
          </cell>
        </row>
        <row r="364">
          <cell r="A364">
            <v>2040807</v>
          </cell>
          <cell r="B364" t="str">
            <v>    信息化建设</v>
          </cell>
          <cell r="C364">
            <v>0</v>
          </cell>
        </row>
        <row r="365">
          <cell r="A365">
            <v>2040850</v>
          </cell>
          <cell r="B365" t="str">
            <v>    事业运行</v>
          </cell>
          <cell r="C365">
            <v>0</v>
          </cell>
        </row>
        <row r="366">
          <cell r="A366">
            <v>2040899</v>
          </cell>
          <cell r="B366" t="str">
            <v>    其他强制隔离戒毒支出</v>
          </cell>
          <cell r="C366">
            <v>0</v>
          </cell>
        </row>
        <row r="367">
          <cell r="A367">
            <v>20409</v>
          </cell>
          <cell r="B367" t="str">
            <v>  国家保密</v>
          </cell>
          <cell r="C367">
            <v>0</v>
          </cell>
        </row>
        <row r="368">
          <cell r="A368">
            <v>2040901</v>
          </cell>
          <cell r="B368" t="str">
            <v>    行政运行</v>
          </cell>
          <cell r="C368">
            <v>0</v>
          </cell>
        </row>
        <row r="369">
          <cell r="A369">
            <v>2040902</v>
          </cell>
          <cell r="B369" t="str">
            <v>    一般行政管理事务</v>
          </cell>
          <cell r="C369">
            <v>0</v>
          </cell>
        </row>
        <row r="370">
          <cell r="A370">
            <v>2040903</v>
          </cell>
          <cell r="B370" t="str">
            <v>    机关服务</v>
          </cell>
          <cell r="C370">
            <v>0</v>
          </cell>
        </row>
        <row r="371">
          <cell r="A371">
            <v>2040904</v>
          </cell>
          <cell r="B371" t="str">
            <v>    保密技术</v>
          </cell>
          <cell r="C371">
            <v>0</v>
          </cell>
        </row>
        <row r="372">
          <cell r="A372">
            <v>2040905</v>
          </cell>
          <cell r="B372" t="str">
            <v>    保密管理</v>
          </cell>
          <cell r="C372">
            <v>0</v>
          </cell>
        </row>
        <row r="373">
          <cell r="A373">
            <v>2040950</v>
          </cell>
          <cell r="B373" t="str">
            <v>    事业运行</v>
          </cell>
          <cell r="C373">
            <v>0</v>
          </cell>
        </row>
        <row r="374">
          <cell r="A374">
            <v>2040999</v>
          </cell>
          <cell r="B374" t="str">
            <v>    其他国家保密支出</v>
          </cell>
          <cell r="C374">
            <v>0</v>
          </cell>
        </row>
        <row r="375">
          <cell r="A375">
            <v>20410</v>
          </cell>
          <cell r="B375" t="str">
            <v>  缉私警察</v>
          </cell>
          <cell r="C375">
            <v>0</v>
          </cell>
        </row>
        <row r="376">
          <cell r="A376">
            <v>2041001</v>
          </cell>
          <cell r="B376" t="str">
            <v>    行政运行</v>
          </cell>
          <cell r="C376">
            <v>0</v>
          </cell>
        </row>
        <row r="377">
          <cell r="A377">
            <v>2041002</v>
          </cell>
          <cell r="B377" t="str">
            <v>    一般行政管理事务</v>
          </cell>
          <cell r="C377">
            <v>0</v>
          </cell>
        </row>
        <row r="378">
          <cell r="A378">
            <v>2041006</v>
          </cell>
          <cell r="B378" t="str">
            <v>    信息化建设</v>
          </cell>
          <cell r="C378">
            <v>0</v>
          </cell>
        </row>
        <row r="379">
          <cell r="A379">
            <v>2041007</v>
          </cell>
          <cell r="B379" t="str">
            <v>    缉私业务</v>
          </cell>
          <cell r="C379">
            <v>0</v>
          </cell>
        </row>
        <row r="380">
          <cell r="A380">
            <v>2041099</v>
          </cell>
          <cell r="B380" t="str">
            <v>    其他缉私警察支出</v>
          </cell>
          <cell r="C380">
            <v>0</v>
          </cell>
        </row>
        <row r="381">
          <cell r="A381">
            <v>20499</v>
          </cell>
          <cell r="B381" t="str">
            <v>  其他公共安全支出(款)</v>
          </cell>
          <cell r="C381">
            <v>271</v>
          </cell>
        </row>
        <row r="382">
          <cell r="A382">
            <v>2049902</v>
          </cell>
          <cell r="B382" t="str">
            <v>    国家司法救助支出</v>
          </cell>
          <cell r="C382">
            <v>22</v>
          </cell>
        </row>
        <row r="383">
          <cell r="A383">
            <v>2049999</v>
          </cell>
          <cell r="B383" t="str">
            <v>    其他公共安全支出(项)</v>
          </cell>
          <cell r="C383">
            <v>249</v>
          </cell>
        </row>
        <row r="384">
          <cell r="A384">
            <v>205</v>
          </cell>
          <cell r="B384" t="str">
            <v>教育支出</v>
          </cell>
          <cell r="C384">
            <v>172233</v>
          </cell>
        </row>
        <row r="385">
          <cell r="A385">
            <v>20501</v>
          </cell>
          <cell r="B385" t="str">
            <v>  教育管理事务</v>
          </cell>
          <cell r="C385">
            <v>3383</v>
          </cell>
        </row>
        <row r="386">
          <cell r="A386">
            <v>2050101</v>
          </cell>
          <cell r="B386" t="str">
            <v>    行政运行</v>
          </cell>
          <cell r="C386">
            <v>1752</v>
          </cell>
        </row>
        <row r="387">
          <cell r="A387">
            <v>2050102</v>
          </cell>
          <cell r="B387" t="str">
            <v>    一般行政管理事务</v>
          </cell>
          <cell r="C387">
            <v>140</v>
          </cell>
        </row>
        <row r="388">
          <cell r="A388">
            <v>2050103</v>
          </cell>
          <cell r="B388" t="str">
            <v>    机关服务</v>
          </cell>
          <cell r="C388">
            <v>0</v>
          </cell>
        </row>
        <row r="389">
          <cell r="A389">
            <v>2050199</v>
          </cell>
          <cell r="B389" t="str">
            <v>    其他教育管理事务支出</v>
          </cell>
          <cell r="C389">
            <v>1491</v>
          </cell>
        </row>
        <row r="390">
          <cell r="A390">
            <v>20502</v>
          </cell>
          <cell r="B390" t="str">
            <v>  普通教育</v>
          </cell>
          <cell r="C390">
            <v>158522</v>
          </cell>
        </row>
        <row r="391">
          <cell r="A391">
            <v>2050201</v>
          </cell>
          <cell r="B391" t="str">
            <v>    学前教育</v>
          </cell>
          <cell r="C391">
            <v>3261</v>
          </cell>
        </row>
        <row r="392">
          <cell r="A392">
            <v>2050202</v>
          </cell>
          <cell r="B392" t="str">
            <v>    小学教育</v>
          </cell>
          <cell r="C392">
            <v>54171</v>
          </cell>
        </row>
        <row r="393">
          <cell r="A393">
            <v>2050203</v>
          </cell>
          <cell r="B393" t="str">
            <v>    初中教育</v>
          </cell>
          <cell r="C393">
            <v>57860</v>
          </cell>
        </row>
        <row r="394">
          <cell r="A394">
            <v>2050204</v>
          </cell>
          <cell r="B394" t="str">
            <v>    高中教育</v>
          </cell>
          <cell r="C394">
            <v>20743</v>
          </cell>
        </row>
        <row r="395">
          <cell r="A395">
            <v>2050205</v>
          </cell>
          <cell r="B395" t="str">
            <v>    高等教育</v>
          </cell>
          <cell r="C395">
            <v>103</v>
          </cell>
        </row>
        <row r="396">
          <cell r="A396">
            <v>2050299</v>
          </cell>
          <cell r="B396" t="str">
            <v>    其他普通教育支出</v>
          </cell>
          <cell r="C396">
            <v>22384</v>
          </cell>
        </row>
        <row r="397">
          <cell r="A397">
            <v>20503</v>
          </cell>
          <cell r="B397" t="str">
            <v>  职业教育</v>
          </cell>
          <cell r="C397">
            <v>7739</v>
          </cell>
        </row>
        <row r="398">
          <cell r="A398">
            <v>2050301</v>
          </cell>
          <cell r="B398" t="str">
            <v>    初等职业教育</v>
          </cell>
          <cell r="C398">
            <v>0</v>
          </cell>
        </row>
        <row r="399">
          <cell r="A399">
            <v>2050302</v>
          </cell>
          <cell r="B399" t="str">
            <v>    中等职业教育</v>
          </cell>
          <cell r="C399">
            <v>7739</v>
          </cell>
        </row>
        <row r="400">
          <cell r="A400">
            <v>2050303</v>
          </cell>
          <cell r="B400" t="str">
            <v>    技校教育</v>
          </cell>
          <cell r="C400">
            <v>0</v>
          </cell>
        </row>
        <row r="401">
          <cell r="A401">
            <v>2050305</v>
          </cell>
          <cell r="B401" t="str">
            <v>    高等职业教育</v>
          </cell>
          <cell r="C401">
            <v>0</v>
          </cell>
        </row>
        <row r="402">
          <cell r="A402">
            <v>2050399</v>
          </cell>
          <cell r="B402" t="str">
            <v>    其他职业教育支出</v>
          </cell>
          <cell r="C402">
            <v>0</v>
          </cell>
        </row>
        <row r="403">
          <cell r="A403">
            <v>20504</v>
          </cell>
          <cell r="B403" t="str">
            <v>  成人教育</v>
          </cell>
          <cell r="C403">
            <v>0</v>
          </cell>
        </row>
        <row r="404">
          <cell r="A404">
            <v>2050401</v>
          </cell>
          <cell r="B404" t="str">
            <v>    成人初等教育</v>
          </cell>
          <cell r="C404">
            <v>0</v>
          </cell>
        </row>
        <row r="405">
          <cell r="A405">
            <v>2050402</v>
          </cell>
          <cell r="B405" t="str">
            <v>    成人中等教育</v>
          </cell>
          <cell r="C405">
            <v>0</v>
          </cell>
        </row>
        <row r="406">
          <cell r="A406">
            <v>2050403</v>
          </cell>
          <cell r="B406" t="str">
            <v>    成人高等教育</v>
          </cell>
          <cell r="C406">
            <v>0</v>
          </cell>
        </row>
        <row r="407">
          <cell r="A407">
            <v>2050404</v>
          </cell>
          <cell r="B407" t="str">
            <v>    成人广播电视教育</v>
          </cell>
          <cell r="C407">
            <v>0</v>
          </cell>
        </row>
        <row r="408">
          <cell r="A408">
            <v>2050499</v>
          </cell>
          <cell r="B408" t="str">
            <v>    其他成人教育支出</v>
          </cell>
          <cell r="C408">
            <v>0</v>
          </cell>
        </row>
        <row r="409">
          <cell r="A409">
            <v>20505</v>
          </cell>
          <cell r="B409" t="str">
            <v>  广播电视教育</v>
          </cell>
          <cell r="C409">
            <v>0</v>
          </cell>
        </row>
        <row r="410">
          <cell r="A410">
            <v>2050501</v>
          </cell>
          <cell r="B410" t="str">
            <v>    广播电视学校</v>
          </cell>
          <cell r="C410">
            <v>0</v>
          </cell>
        </row>
        <row r="411">
          <cell r="A411">
            <v>2050502</v>
          </cell>
          <cell r="B411" t="str">
            <v>    教育电视台</v>
          </cell>
          <cell r="C411">
            <v>0</v>
          </cell>
        </row>
        <row r="412">
          <cell r="A412">
            <v>2050599</v>
          </cell>
          <cell r="B412" t="str">
            <v>    其他广播电视教育支出</v>
          </cell>
          <cell r="C412">
            <v>0</v>
          </cell>
        </row>
        <row r="413">
          <cell r="A413">
            <v>20506</v>
          </cell>
          <cell r="B413" t="str">
            <v>  留学教育</v>
          </cell>
          <cell r="C413">
            <v>0</v>
          </cell>
        </row>
        <row r="414">
          <cell r="A414">
            <v>2050601</v>
          </cell>
          <cell r="B414" t="str">
            <v>    出国留学教育</v>
          </cell>
          <cell r="C414">
            <v>0</v>
          </cell>
        </row>
        <row r="415">
          <cell r="A415">
            <v>2050602</v>
          </cell>
          <cell r="B415" t="str">
            <v>    来华留学教育</v>
          </cell>
          <cell r="C415">
            <v>0</v>
          </cell>
        </row>
        <row r="416">
          <cell r="A416">
            <v>2050699</v>
          </cell>
          <cell r="B416" t="str">
            <v>    其他留学教育支出</v>
          </cell>
          <cell r="C416">
            <v>0</v>
          </cell>
        </row>
        <row r="417">
          <cell r="A417">
            <v>20507</v>
          </cell>
          <cell r="B417" t="str">
            <v>  特殊教育</v>
          </cell>
          <cell r="C417">
            <v>552</v>
          </cell>
        </row>
        <row r="418">
          <cell r="A418">
            <v>2050701</v>
          </cell>
          <cell r="B418" t="str">
            <v>    特殊学校教育</v>
          </cell>
          <cell r="C418">
            <v>552</v>
          </cell>
        </row>
        <row r="419">
          <cell r="A419">
            <v>2050702</v>
          </cell>
          <cell r="B419" t="str">
            <v>    工读学校教育</v>
          </cell>
          <cell r="C419">
            <v>0</v>
          </cell>
        </row>
        <row r="420">
          <cell r="A420">
            <v>2050799</v>
          </cell>
          <cell r="B420" t="str">
            <v>    其他特殊教育支出</v>
          </cell>
          <cell r="C420">
            <v>0</v>
          </cell>
        </row>
        <row r="421">
          <cell r="A421">
            <v>20508</v>
          </cell>
          <cell r="B421" t="str">
            <v>  进修及培训</v>
          </cell>
          <cell r="C421">
            <v>1146</v>
          </cell>
        </row>
        <row r="422">
          <cell r="A422">
            <v>2050801</v>
          </cell>
          <cell r="B422" t="str">
            <v>    教师进修</v>
          </cell>
          <cell r="C422">
            <v>700</v>
          </cell>
        </row>
        <row r="423">
          <cell r="A423">
            <v>2050802</v>
          </cell>
          <cell r="B423" t="str">
            <v>    干部教育</v>
          </cell>
          <cell r="C423">
            <v>446</v>
          </cell>
        </row>
        <row r="424">
          <cell r="A424">
            <v>2050803</v>
          </cell>
          <cell r="B424" t="str">
            <v>    培训支出</v>
          </cell>
          <cell r="C424">
            <v>0</v>
          </cell>
        </row>
        <row r="425">
          <cell r="A425">
            <v>2050804</v>
          </cell>
          <cell r="B425" t="str">
            <v>    退役士兵能力提升</v>
          </cell>
          <cell r="C425">
            <v>0</v>
          </cell>
        </row>
        <row r="426">
          <cell r="A426">
            <v>2050899</v>
          </cell>
          <cell r="B426" t="str">
            <v>    其他进修及培训</v>
          </cell>
          <cell r="C426">
            <v>0</v>
          </cell>
        </row>
        <row r="427">
          <cell r="A427">
            <v>20509</v>
          </cell>
          <cell r="B427" t="str">
            <v>  教育费附加安排的支出</v>
          </cell>
          <cell r="C427">
            <v>110</v>
          </cell>
        </row>
        <row r="428">
          <cell r="A428">
            <v>2050901</v>
          </cell>
          <cell r="B428" t="str">
            <v>    农村中小学校舍建设</v>
          </cell>
          <cell r="C428">
            <v>0</v>
          </cell>
        </row>
        <row r="429">
          <cell r="A429">
            <v>2050902</v>
          </cell>
          <cell r="B429" t="str">
            <v>    农村中小学教学设施</v>
          </cell>
          <cell r="C429">
            <v>0</v>
          </cell>
        </row>
        <row r="430">
          <cell r="A430">
            <v>2050903</v>
          </cell>
          <cell r="B430" t="str">
            <v>    城市中小学校舍建设</v>
          </cell>
          <cell r="C430">
            <v>0</v>
          </cell>
        </row>
        <row r="431">
          <cell r="A431">
            <v>2050904</v>
          </cell>
          <cell r="B431" t="str">
            <v>    城市中小学教学设施</v>
          </cell>
          <cell r="C431">
            <v>0</v>
          </cell>
        </row>
        <row r="432">
          <cell r="A432">
            <v>2050905</v>
          </cell>
          <cell r="B432" t="str">
            <v>    中等职业学校教学设施</v>
          </cell>
          <cell r="C432">
            <v>0</v>
          </cell>
        </row>
        <row r="433">
          <cell r="A433">
            <v>2050999</v>
          </cell>
          <cell r="B433" t="str">
            <v>    其他教育费附加安排的支出</v>
          </cell>
          <cell r="C433">
            <v>110</v>
          </cell>
        </row>
        <row r="434">
          <cell r="A434">
            <v>20599</v>
          </cell>
          <cell r="B434" t="str">
            <v>  其他教育支出(款)</v>
          </cell>
          <cell r="C434">
            <v>781</v>
          </cell>
        </row>
        <row r="435">
          <cell r="A435">
            <v>2059999</v>
          </cell>
          <cell r="B435" t="str">
            <v>    其他教育支出(项)</v>
          </cell>
          <cell r="C435">
            <v>781</v>
          </cell>
        </row>
        <row r="436">
          <cell r="A436">
            <v>206</v>
          </cell>
          <cell r="B436" t="str">
            <v>科学技术支出</v>
          </cell>
          <cell r="C436">
            <v>8099</v>
          </cell>
        </row>
        <row r="437">
          <cell r="A437">
            <v>20601</v>
          </cell>
          <cell r="B437" t="str">
            <v>  科学技术管理事务</v>
          </cell>
          <cell r="C437">
            <v>703</v>
          </cell>
        </row>
        <row r="438">
          <cell r="A438">
            <v>2060101</v>
          </cell>
          <cell r="B438" t="str">
            <v>    行政运行</v>
          </cell>
          <cell r="C438">
            <v>637</v>
          </cell>
        </row>
        <row r="439">
          <cell r="A439">
            <v>2060102</v>
          </cell>
          <cell r="B439" t="str">
            <v>    一般行政管理事务</v>
          </cell>
          <cell r="C439">
            <v>0</v>
          </cell>
        </row>
        <row r="440">
          <cell r="A440">
            <v>2060103</v>
          </cell>
          <cell r="B440" t="str">
            <v>    机关服务</v>
          </cell>
          <cell r="C440">
            <v>0</v>
          </cell>
        </row>
        <row r="441">
          <cell r="A441">
            <v>2060199</v>
          </cell>
          <cell r="B441" t="str">
            <v>    其他科学技术管理事务支出</v>
          </cell>
          <cell r="C441">
            <v>66</v>
          </cell>
        </row>
        <row r="442">
          <cell r="A442">
            <v>20602</v>
          </cell>
          <cell r="B442" t="str">
            <v>  基础研究</v>
          </cell>
          <cell r="C442">
            <v>0</v>
          </cell>
        </row>
        <row r="443">
          <cell r="A443">
            <v>2060201</v>
          </cell>
          <cell r="B443" t="str">
            <v>    机构运行</v>
          </cell>
          <cell r="C443">
            <v>0</v>
          </cell>
        </row>
        <row r="444">
          <cell r="A444">
            <v>2060203</v>
          </cell>
          <cell r="B444" t="str">
            <v>    自然科学基金</v>
          </cell>
          <cell r="C444">
            <v>0</v>
          </cell>
        </row>
        <row r="445">
          <cell r="A445">
            <v>2060204</v>
          </cell>
          <cell r="B445" t="str">
            <v>    实验室及相关设施</v>
          </cell>
          <cell r="C445">
            <v>0</v>
          </cell>
        </row>
        <row r="446">
          <cell r="A446">
            <v>2060205</v>
          </cell>
          <cell r="B446" t="str">
            <v>    重大科学工程</v>
          </cell>
          <cell r="C446">
            <v>0</v>
          </cell>
        </row>
        <row r="447">
          <cell r="A447">
            <v>2060206</v>
          </cell>
          <cell r="B447" t="str">
            <v>    专项基础科研</v>
          </cell>
          <cell r="C447">
            <v>0</v>
          </cell>
        </row>
        <row r="448">
          <cell r="A448">
            <v>2060207</v>
          </cell>
          <cell r="B448" t="str">
            <v>    专项技术基础</v>
          </cell>
          <cell r="C448">
            <v>0</v>
          </cell>
        </row>
        <row r="449">
          <cell r="A449">
            <v>2060208</v>
          </cell>
          <cell r="B449" t="str">
            <v>    科技人才队伍建设</v>
          </cell>
          <cell r="C449">
            <v>0</v>
          </cell>
        </row>
        <row r="450">
          <cell r="A450">
            <v>2060299</v>
          </cell>
          <cell r="B450" t="str">
            <v>    其他基础研究支出</v>
          </cell>
          <cell r="C450">
            <v>0</v>
          </cell>
        </row>
        <row r="451">
          <cell r="A451">
            <v>20603</v>
          </cell>
          <cell r="B451" t="str">
            <v>  应用研究</v>
          </cell>
          <cell r="C451">
            <v>0</v>
          </cell>
        </row>
        <row r="452">
          <cell r="A452">
            <v>2060301</v>
          </cell>
          <cell r="B452" t="str">
            <v>    机构运行</v>
          </cell>
          <cell r="C452">
            <v>0</v>
          </cell>
        </row>
        <row r="453">
          <cell r="A453">
            <v>2060302</v>
          </cell>
          <cell r="B453" t="str">
            <v>    社会公益研究</v>
          </cell>
          <cell r="C453">
            <v>0</v>
          </cell>
        </row>
        <row r="454">
          <cell r="A454">
            <v>2060303</v>
          </cell>
          <cell r="B454" t="str">
            <v>    高技术研究</v>
          </cell>
          <cell r="C454">
            <v>0</v>
          </cell>
        </row>
        <row r="455">
          <cell r="A455">
            <v>2060304</v>
          </cell>
          <cell r="B455" t="str">
            <v>    专项科研试制</v>
          </cell>
          <cell r="C455">
            <v>0</v>
          </cell>
        </row>
        <row r="456">
          <cell r="A456">
            <v>2060399</v>
          </cell>
          <cell r="B456" t="str">
            <v>    其他应用研究支出</v>
          </cell>
          <cell r="C456">
            <v>0</v>
          </cell>
        </row>
        <row r="457">
          <cell r="A457">
            <v>20604</v>
          </cell>
          <cell r="B457" t="str">
            <v>  技术研究与开发</v>
          </cell>
          <cell r="C457">
            <v>4186</v>
          </cell>
        </row>
        <row r="458">
          <cell r="A458">
            <v>2060401</v>
          </cell>
          <cell r="B458" t="str">
            <v>    机构运行</v>
          </cell>
          <cell r="C458">
            <v>0</v>
          </cell>
        </row>
        <row r="459">
          <cell r="A459">
            <v>2060404</v>
          </cell>
          <cell r="B459" t="str">
            <v>    科技成果转化与扩散</v>
          </cell>
          <cell r="C459">
            <v>86</v>
          </cell>
        </row>
        <row r="460">
          <cell r="A460">
            <v>2060405</v>
          </cell>
          <cell r="B460" t="str">
            <v>    共性技术研究与开发</v>
          </cell>
          <cell r="C460">
            <v>0</v>
          </cell>
        </row>
        <row r="461">
          <cell r="A461">
            <v>2060499</v>
          </cell>
          <cell r="B461" t="str">
            <v>    其他技术研究与开发支出</v>
          </cell>
          <cell r="C461">
            <v>4100</v>
          </cell>
        </row>
        <row r="462">
          <cell r="A462">
            <v>20605</v>
          </cell>
          <cell r="B462" t="str">
            <v>  科技条件与服务</v>
          </cell>
          <cell r="C462">
            <v>158</v>
          </cell>
        </row>
        <row r="463">
          <cell r="A463">
            <v>2060501</v>
          </cell>
          <cell r="B463" t="str">
            <v>    机构运行</v>
          </cell>
          <cell r="C463">
            <v>50</v>
          </cell>
        </row>
        <row r="464">
          <cell r="A464">
            <v>2060502</v>
          </cell>
          <cell r="B464" t="str">
            <v>    技术创新服务体系</v>
          </cell>
          <cell r="C464">
            <v>0</v>
          </cell>
        </row>
        <row r="465">
          <cell r="A465">
            <v>2060503</v>
          </cell>
          <cell r="B465" t="str">
            <v>    科技条件专项</v>
          </cell>
          <cell r="C465">
            <v>0</v>
          </cell>
        </row>
        <row r="466">
          <cell r="A466">
            <v>2060599</v>
          </cell>
          <cell r="B466" t="str">
            <v>    其他科技条件与服务支出</v>
          </cell>
          <cell r="C466">
            <v>108</v>
          </cell>
        </row>
        <row r="467">
          <cell r="A467">
            <v>20606</v>
          </cell>
          <cell r="B467" t="str">
            <v>  社会科学</v>
          </cell>
          <cell r="C467">
            <v>0</v>
          </cell>
        </row>
        <row r="468">
          <cell r="A468">
            <v>2060601</v>
          </cell>
          <cell r="B468" t="str">
            <v>    社会科学研究机构</v>
          </cell>
          <cell r="C468">
            <v>0</v>
          </cell>
        </row>
        <row r="469">
          <cell r="A469">
            <v>2060602</v>
          </cell>
          <cell r="B469" t="str">
            <v>    社会科学研究</v>
          </cell>
          <cell r="C469">
            <v>0</v>
          </cell>
        </row>
        <row r="470">
          <cell r="A470">
            <v>2060603</v>
          </cell>
          <cell r="B470" t="str">
            <v>    社科基金支出</v>
          </cell>
          <cell r="C470">
            <v>0</v>
          </cell>
        </row>
        <row r="471">
          <cell r="A471">
            <v>2060699</v>
          </cell>
          <cell r="B471" t="str">
            <v>    其他社会科学支出</v>
          </cell>
          <cell r="C471">
            <v>0</v>
          </cell>
        </row>
        <row r="472">
          <cell r="A472">
            <v>20607</v>
          </cell>
          <cell r="B472" t="str">
            <v>  科学技术普及</v>
          </cell>
          <cell r="C472">
            <v>115</v>
          </cell>
        </row>
        <row r="473">
          <cell r="A473">
            <v>2060701</v>
          </cell>
          <cell r="B473" t="str">
            <v>    机构运行</v>
          </cell>
          <cell r="C473">
            <v>86</v>
          </cell>
        </row>
        <row r="474">
          <cell r="A474">
            <v>2060702</v>
          </cell>
          <cell r="B474" t="str">
            <v>    科普活动</v>
          </cell>
          <cell r="C474">
            <v>18</v>
          </cell>
        </row>
        <row r="475">
          <cell r="A475">
            <v>2060703</v>
          </cell>
          <cell r="B475" t="str">
            <v>    青少年科技活动</v>
          </cell>
          <cell r="C475">
            <v>0</v>
          </cell>
        </row>
        <row r="476">
          <cell r="A476">
            <v>2060704</v>
          </cell>
          <cell r="B476" t="str">
            <v>    学术交流活动</v>
          </cell>
          <cell r="C476">
            <v>0</v>
          </cell>
        </row>
        <row r="477">
          <cell r="A477">
            <v>2060705</v>
          </cell>
          <cell r="B477" t="str">
            <v>    科技馆站</v>
          </cell>
          <cell r="C477">
            <v>0</v>
          </cell>
        </row>
        <row r="478">
          <cell r="A478">
            <v>2060799</v>
          </cell>
          <cell r="B478" t="str">
            <v>    其他科学技术普及支出</v>
          </cell>
          <cell r="C478">
            <v>11</v>
          </cell>
        </row>
        <row r="479">
          <cell r="A479">
            <v>20608</v>
          </cell>
          <cell r="B479" t="str">
            <v>  科技交流与合作</v>
          </cell>
          <cell r="C479">
            <v>0</v>
          </cell>
        </row>
        <row r="480">
          <cell r="A480">
            <v>2060801</v>
          </cell>
          <cell r="B480" t="str">
            <v>    国际交流与合作</v>
          </cell>
          <cell r="C480">
            <v>0</v>
          </cell>
        </row>
        <row r="481">
          <cell r="A481">
            <v>2060802</v>
          </cell>
          <cell r="B481" t="str">
            <v>    重大科技合作项目</v>
          </cell>
          <cell r="C481">
            <v>0</v>
          </cell>
        </row>
        <row r="482">
          <cell r="A482">
            <v>2060899</v>
          </cell>
          <cell r="B482" t="str">
            <v>    其他科技交流与合作支出</v>
          </cell>
          <cell r="C482">
            <v>0</v>
          </cell>
        </row>
        <row r="483">
          <cell r="A483">
            <v>20609</v>
          </cell>
          <cell r="B483" t="str">
            <v>  科技重大项目</v>
          </cell>
          <cell r="C483">
            <v>0</v>
          </cell>
        </row>
        <row r="484">
          <cell r="A484">
            <v>2060901</v>
          </cell>
          <cell r="B484" t="str">
            <v>    科技重大专项</v>
          </cell>
          <cell r="C484">
            <v>0</v>
          </cell>
        </row>
        <row r="485">
          <cell r="A485">
            <v>2060902</v>
          </cell>
          <cell r="B485" t="str">
            <v>    重点研发计划</v>
          </cell>
          <cell r="C485">
            <v>0</v>
          </cell>
        </row>
        <row r="486">
          <cell r="A486">
            <v>2060999</v>
          </cell>
          <cell r="B486" t="str">
            <v>    其他科技重大项目</v>
          </cell>
          <cell r="C486">
            <v>0</v>
          </cell>
        </row>
        <row r="487">
          <cell r="A487">
            <v>20699</v>
          </cell>
          <cell r="B487" t="str">
            <v>  其他科学技术支出(款)</v>
          </cell>
          <cell r="C487">
            <v>2937</v>
          </cell>
        </row>
        <row r="488">
          <cell r="A488">
            <v>2069901</v>
          </cell>
          <cell r="B488" t="str">
            <v>    科技奖励</v>
          </cell>
          <cell r="C488">
            <v>0</v>
          </cell>
        </row>
        <row r="489">
          <cell r="A489">
            <v>2069902</v>
          </cell>
          <cell r="B489" t="str">
            <v>    核应急</v>
          </cell>
          <cell r="C489">
            <v>0</v>
          </cell>
        </row>
        <row r="490">
          <cell r="A490">
            <v>2069903</v>
          </cell>
          <cell r="B490" t="str">
            <v>    转制科研机构</v>
          </cell>
          <cell r="C490">
            <v>0</v>
          </cell>
        </row>
        <row r="491">
          <cell r="A491">
            <v>2069999</v>
          </cell>
          <cell r="B491" t="str">
            <v>    其他科学技术支出(项)</v>
          </cell>
          <cell r="C491">
            <v>2937</v>
          </cell>
        </row>
        <row r="492">
          <cell r="A492">
            <v>207</v>
          </cell>
          <cell r="B492" t="str">
            <v>文化旅游体育与传媒支出</v>
          </cell>
          <cell r="C492">
            <v>10557</v>
          </cell>
        </row>
        <row r="493">
          <cell r="A493">
            <v>20701</v>
          </cell>
          <cell r="B493" t="str">
            <v>  文化和旅游</v>
          </cell>
          <cell r="C493">
            <v>6453</v>
          </cell>
        </row>
        <row r="494">
          <cell r="A494">
            <v>2070101</v>
          </cell>
          <cell r="B494" t="str">
            <v>    行政运行</v>
          </cell>
          <cell r="C494">
            <v>2381</v>
          </cell>
        </row>
        <row r="495">
          <cell r="A495">
            <v>2070102</v>
          </cell>
          <cell r="B495" t="str">
            <v>    一般行政管理事务</v>
          </cell>
          <cell r="C495">
            <v>7</v>
          </cell>
        </row>
        <row r="496">
          <cell r="A496">
            <v>2070103</v>
          </cell>
          <cell r="B496" t="str">
            <v>    机关服务</v>
          </cell>
          <cell r="C496">
            <v>0</v>
          </cell>
        </row>
        <row r="497">
          <cell r="A497">
            <v>2070104</v>
          </cell>
          <cell r="B497" t="str">
            <v>    图书馆</v>
          </cell>
          <cell r="C497">
            <v>30</v>
          </cell>
        </row>
        <row r="498">
          <cell r="A498">
            <v>2070105</v>
          </cell>
          <cell r="B498" t="str">
            <v>    文化展示及纪念机构</v>
          </cell>
          <cell r="C498">
            <v>0</v>
          </cell>
        </row>
        <row r="499">
          <cell r="A499">
            <v>2070106</v>
          </cell>
          <cell r="B499" t="str">
            <v>    艺术表演场所</v>
          </cell>
          <cell r="C499">
            <v>0</v>
          </cell>
        </row>
        <row r="500">
          <cell r="A500">
            <v>2070107</v>
          </cell>
          <cell r="B500" t="str">
            <v>    艺术表演团体</v>
          </cell>
          <cell r="C500">
            <v>0</v>
          </cell>
        </row>
        <row r="501">
          <cell r="A501">
            <v>2070108</v>
          </cell>
          <cell r="B501" t="str">
            <v>    文化活动</v>
          </cell>
          <cell r="C501">
            <v>8</v>
          </cell>
        </row>
        <row r="502">
          <cell r="A502">
            <v>2070109</v>
          </cell>
          <cell r="B502" t="str">
            <v>    群众文化</v>
          </cell>
          <cell r="C502">
            <v>1</v>
          </cell>
        </row>
        <row r="503">
          <cell r="A503">
            <v>2070110</v>
          </cell>
          <cell r="B503" t="str">
            <v>    文化和旅游交流与合作</v>
          </cell>
          <cell r="C503">
            <v>0</v>
          </cell>
        </row>
        <row r="504">
          <cell r="A504">
            <v>2070111</v>
          </cell>
          <cell r="B504" t="str">
            <v>    文化创作与保护</v>
          </cell>
          <cell r="C504">
            <v>93</v>
          </cell>
        </row>
        <row r="505">
          <cell r="A505">
            <v>2070112</v>
          </cell>
          <cell r="B505" t="str">
            <v>    文化和旅游市场管理</v>
          </cell>
          <cell r="C505">
            <v>65</v>
          </cell>
        </row>
        <row r="506">
          <cell r="A506">
            <v>2070113</v>
          </cell>
          <cell r="B506" t="str">
            <v>    旅游宣传</v>
          </cell>
          <cell r="C506">
            <v>507</v>
          </cell>
        </row>
        <row r="507">
          <cell r="A507">
            <v>2070114</v>
          </cell>
          <cell r="B507" t="str">
            <v>    文化和旅游管理事务</v>
          </cell>
          <cell r="C507">
            <v>0</v>
          </cell>
        </row>
        <row r="508">
          <cell r="A508">
            <v>2070199</v>
          </cell>
          <cell r="B508" t="str">
            <v>    其他文化和旅游支出</v>
          </cell>
          <cell r="C508">
            <v>3361</v>
          </cell>
        </row>
        <row r="509">
          <cell r="A509">
            <v>20702</v>
          </cell>
          <cell r="B509" t="str">
            <v>  文物</v>
          </cell>
          <cell r="C509">
            <v>465</v>
          </cell>
        </row>
        <row r="510">
          <cell r="A510">
            <v>2070201</v>
          </cell>
          <cell r="B510" t="str">
            <v>    行政运行</v>
          </cell>
          <cell r="C510">
            <v>0</v>
          </cell>
        </row>
        <row r="511">
          <cell r="A511">
            <v>2070202</v>
          </cell>
          <cell r="B511" t="str">
            <v>    一般行政管理事务</v>
          </cell>
          <cell r="C511">
            <v>0</v>
          </cell>
        </row>
        <row r="512">
          <cell r="A512">
            <v>2070203</v>
          </cell>
          <cell r="B512" t="str">
            <v>    机关服务</v>
          </cell>
          <cell r="C512">
            <v>0</v>
          </cell>
        </row>
        <row r="513">
          <cell r="A513">
            <v>2070204</v>
          </cell>
          <cell r="B513" t="str">
            <v>    文物保护</v>
          </cell>
          <cell r="C513">
            <v>320</v>
          </cell>
        </row>
        <row r="514">
          <cell r="A514">
            <v>2070205</v>
          </cell>
          <cell r="B514" t="str">
            <v>    博物馆</v>
          </cell>
          <cell r="C514">
            <v>0</v>
          </cell>
        </row>
        <row r="515">
          <cell r="A515">
            <v>2070206</v>
          </cell>
          <cell r="B515" t="str">
            <v>    历史名城与古迹</v>
          </cell>
          <cell r="C515">
            <v>0</v>
          </cell>
        </row>
        <row r="516">
          <cell r="A516">
            <v>2070299</v>
          </cell>
          <cell r="B516" t="str">
            <v>    其他文物支出</v>
          </cell>
          <cell r="C516">
            <v>145</v>
          </cell>
        </row>
        <row r="517">
          <cell r="A517">
            <v>20703</v>
          </cell>
          <cell r="B517" t="str">
            <v>  体育</v>
          </cell>
          <cell r="C517">
            <v>328</v>
          </cell>
        </row>
        <row r="518">
          <cell r="A518">
            <v>2070301</v>
          </cell>
          <cell r="B518" t="str">
            <v>    行政运行</v>
          </cell>
          <cell r="C518">
            <v>0</v>
          </cell>
        </row>
        <row r="519">
          <cell r="A519">
            <v>2070302</v>
          </cell>
          <cell r="B519" t="str">
            <v>    一般行政管理事务</v>
          </cell>
          <cell r="C519">
            <v>0</v>
          </cell>
        </row>
        <row r="520">
          <cell r="A520">
            <v>2070303</v>
          </cell>
          <cell r="B520" t="str">
            <v>    机关服务</v>
          </cell>
          <cell r="C520">
            <v>0</v>
          </cell>
        </row>
        <row r="521">
          <cell r="A521">
            <v>2070304</v>
          </cell>
          <cell r="B521" t="str">
            <v>    运动项目管理</v>
          </cell>
          <cell r="C521">
            <v>0</v>
          </cell>
        </row>
        <row r="522">
          <cell r="A522">
            <v>2070305</v>
          </cell>
          <cell r="B522" t="str">
            <v>    体育竞赛</v>
          </cell>
          <cell r="C522">
            <v>0</v>
          </cell>
        </row>
        <row r="523">
          <cell r="A523">
            <v>2070306</v>
          </cell>
          <cell r="B523" t="str">
            <v>    体育训练</v>
          </cell>
          <cell r="C523">
            <v>0</v>
          </cell>
        </row>
        <row r="524">
          <cell r="A524">
            <v>2070307</v>
          </cell>
          <cell r="B524" t="str">
            <v>    体育场馆</v>
          </cell>
          <cell r="C524">
            <v>0</v>
          </cell>
        </row>
        <row r="525">
          <cell r="A525">
            <v>2070308</v>
          </cell>
          <cell r="B525" t="str">
            <v>    群众体育</v>
          </cell>
          <cell r="C525">
            <v>228</v>
          </cell>
        </row>
        <row r="526">
          <cell r="A526">
            <v>2070309</v>
          </cell>
          <cell r="B526" t="str">
            <v>    体育交流与合作</v>
          </cell>
          <cell r="C526">
            <v>0</v>
          </cell>
        </row>
        <row r="527">
          <cell r="A527">
            <v>2070399</v>
          </cell>
          <cell r="B527" t="str">
            <v>    其他体育支出</v>
          </cell>
          <cell r="C527">
            <v>100</v>
          </cell>
        </row>
        <row r="528">
          <cell r="A528">
            <v>20706</v>
          </cell>
          <cell r="B528" t="str">
            <v>  新闻出版电影</v>
          </cell>
          <cell r="C528">
            <v>69</v>
          </cell>
        </row>
        <row r="529">
          <cell r="A529">
            <v>2070601</v>
          </cell>
          <cell r="B529" t="str">
            <v>    行政运行</v>
          </cell>
          <cell r="C529">
            <v>0</v>
          </cell>
        </row>
        <row r="530">
          <cell r="A530">
            <v>2070602</v>
          </cell>
          <cell r="B530" t="str">
            <v>    一般行政管理事务</v>
          </cell>
          <cell r="C530">
            <v>0</v>
          </cell>
        </row>
        <row r="531">
          <cell r="A531">
            <v>2070603</v>
          </cell>
          <cell r="B531" t="str">
            <v>    机关服务</v>
          </cell>
          <cell r="C531">
            <v>0</v>
          </cell>
        </row>
        <row r="532">
          <cell r="A532">
            <v>2070604</v>
          </cell>
          <cell r="B532" t="str">
            <v>    新闻通讯</v>
          </cell>
          <cell r="C532">
            <v>0</v>
          </cell>
        </row>
        <row r="533">
          <cell r="A533">
            <v>2070605</v>
          </cell>
          <cell r="B533" t="str">
            <v>    出版发行</v>
          </cell>
          <cell r="C533">
            <v>0</v>
          </cell>
        </row>
        <row r="534">
          <cell r="A534">
            <v>2070606</v>
          </cell>
          <cell r="B534" t="str">
            <v>    版权管理</v>
          </cell>
          <cell r="C534">
            <v>0</v>
          </cell>
        </row>
        <row r="535">
          <cell r="A535">
            <v>2070607</v>
          </cell>
          <cell r="B535" t="str">
            <v>    电影</v>
          </cell>
          <cell r="C535">
            <v>69</v>
          </cell>
        </row>
        <row r="536">
          <cell r="A536">
            <v>2070699</v>
          </cell>
          <cell r="B536" t="str">
            <v>    其他新闻出版电影支出</v>
          </cell>
          <cell r="C536">
            <v>0</v>
          </cell>
        </row>
        <row r="537">
          <cell r="A537">
            <v>20708</v>
          </cell>
          <cell r="B537" t="str">
            <v>  广播电视</v>
          </cell>
          <cell r="C537">
            <v>1958</v>
          </cell>
        </row>
        <row r="538">
          <cell r="A538">
            <v>2070801</v>
          </cell>
          <cell r="B538" t="str">
            <v>    行政运行</v>
          </cell>
          <cell r="C538">
            <v>71</v>
          </cell>
        </row>
        <row r="539">
          <cell r="A539">
            <v>2070802</v>
          </cell>
          <cell r="B539" t="str">
            <v>    一般行政管理事务</v>
          </cell>
          <cell r="C539">
            <v>0</v>
          </cell>
        </row>
        <row r="540">
          <cell r="A540">
            <v>2070803</v>
          </cell>
          <cell r="B540" t="str">
            <v>    机关服务</v>
          </cell>
          <cell r="C540">
            <v>0</v>
          </cell>
        </row>
        <row r="541">
          <cell r="A541">
            <v>2070806</v>
          </cell>
          <cell r="B541" t="str">
            <v>    监测监管</v>
          </cell>
          <cell r="C541">
            <v>0</v>
          </cell>
        </row>
        <row r="542">
          <cell r="A542">
            <v>2070807</v>
          </cell>
          <cell r="B542" t="str">
            <v>    传输发射</v>
          </cell>
          <cell r="C542">
            <v>0</v>
          </cell>
        </row>
        <row r="543">
          <cell r="A543">
            <v>2070808</v>
          </cell>
          <cell r="B543" t="str">
            <v>    广播电视事务</v>
          </cell>
          <cell r="C543">
            <v>1761</v>
          </cell>
        </row>
        <row r="544">
          <cell r="A544">
            <v>2070899</v>
          </cell>
          <cell r="B544" t="str">
            <v>    其他广播电视支出</v>
          </cell>
          <cell r="C544">
            <v>126</v>
          </cell>
        </row>
        <row r="545">
          <cell r="A545">
            <v>20799</v>
          </cell>
          <cell r="B545" t="str">
            <v>  其他文化旅游体育与传媒支出(款)</v>
          </cell>
          <cell r="C545">
            <v>1284</v>
          </cell>
        </row>
        <row r="546">
          <cell r="A546">
            <v>2079902</v>
          </cell>
          <cell r="B546" t="str">
            <v>    宣传文化发展专项支出</v>
          </cell>
          <cell r="C546">
            <v>0</v>
          </cell>
        </row>
        <row r="547">
          <cell r="A547">
            <v>2079903</v>
          </cell>
          <cell r="B547" t="str">
            <v>    文化产业发展专项支出</v>
          </cell>
          <cell r="C547">
            <v>0</v>
          </cell>
        </row>
        <row r="548">
          <cell r="A548">
            <v>2079999</v>
          </cell>
          <cell r="B548" t="str">
            <v>    其他文化旅游体育与传媒支出(项)</v>
          </cell>
          <cell r="C548">
            <v>1284</v>
          </cell>
        </row>
        <row r="549">
          <cell r="A549">
            <v>208</v>
          </cell>
          <cell r="B549" t="str">
            <v>社会保障和就业支出</v>
          </cell>
          <cell r="C549">
            <v>103866</v>
          </cell>
        </row>
        <row r="550">
          <cell r="A550">
            <v>20801</v>
          </cell>
          <cell r="B550" t="str">
            <v>  人力资源和社会保障管理事务</v>
          </cell>
          <cell r="C550">
            <v>2561</v>
          </cell>
        </row>
        <row r="551">
          <cell r="A551">
            <v>2080101</v>
          </cell>
          <cell r="B551" t="str">
            <v>    行政运行</v>
          </cell>
          <cell r="C551">
            <v>1886</v>
          </cell>
        </row>
        <row r="552">
          <cell r="A552">
            <v>2080102</v>
          </cell>
          <cell r="B552" t="str">
            <v>    一般行政管理事务</v>
          </cell>
          <cell r="C552">
            <v>0</v>
          </cell>
        </row>
        <row r="553">
          <cell r="A553">
            <v>2080103</v>
          </cell>
          <cell r="B553" t="str">
            <v>    机关服务</v>
          </cell>
          <cell r="C553">
            <v>0</v>
          </cell>
        </row>
        <row r="554">
          <cell r="A554">
            <v>2080104</v>
          </cell>
          <cell r="B554" t="str">
            <v>    综合业务管理</v>
          </cell>
          <cell r="C554">
            <v>0</v>
          </cell>
        </row>
        <row r="555">
          <cell r="A555">
            <v>2080105</v>
          </cell>
          <cell r="B555" t="str">
            <v>    劳动保障监察</v>
          </cell>
          <cell r="C555">
            <v>7</v>
          </cell>
        </row>
        <row r="556">
          <cell r="A556">
            <v>2080106</v>
          </cell>
          <cell r="B556" t="str">
            <v>    就业管理事务</v>
          </cell>
          <cell r="C556">
            <v>10</v>
          </cell>
        </row>
        <row r="557">
          <cell r="A557">
            <v>2080107</v>
          </cell>
          <cell r="B557" t="str">
            <v>    社会保险业务管理事务</v>
          </cell>
          <cell r="C557">
            <v>0</v>
          </cell>
        </row>
        <row r="558">
          <cell r="A558">
            <v>2080108</v>
          </cell>
          <cell r="B558" t="str">
            <v>    信息化建设</v>
          </cell>
          <cell r="C558">
            <v>0</v>
          </cell>
        </row>
        <row r="559">
          <cell r="A559">
            <v>2080109</v>
          </cell>
          <cell r="B559" t="str">
            <v>    社会保险经办机构</v>
          </cell>
          <cell r="C559">
            <v>0</v>
          </cell>
        </row>
        <row r="560">
          <cell r="A560">
            <v>2080110</v>
          </cell>
          <cell r="B560" t="str">
            <v>    劳动关系和维权</v>
          </cell>
          <cell r="C560">
            <v>0</v>
          </cell>
        </row>
        <row r="561">
          <cell r="A561">
            <v>2080111</v>
          </cell>
          <cell r="B561" t="str">
            <v>    公共就业服务和职业技能鉴定机构</v>
          </cell>
          <cell r="C561">
            <v>0</v>
          </cell>
        </row>
        <row r="562">
          <cell r="A562">
            <v>2080112</v>
          </cell>
          <cell r="B562" t="str">
            <v>    劳动人事争议调解仲裁</v>
          </cell>
          <cell r="C562">
            <v>0</v>
          </cell>
        </row>
        <row r="563">
          <cell r="A563">
            <v>2080113</v>
          </cell>
          <cell r="B563" t="str">
            <v>    政府特殊津贴</v>
          </cell>
          <cell r="C563">
            <v>0</v>
          </cell>
        </row>
        <row r="564">
          <cell r="A564">
            <v>2080114</v>
          </cell>
          <cell r="B564" t="str">
            <v>    资助留学回国人员</v>
          </cell>
          <cell r="C564">
            <v>0</v>
          </cell>
        </row>
        <row r="565">
          <cell r="A565">
            <v>2080115</v>
          </cell>
          <cell r="B565" t="str">
            <v>    博士后日常经费</v>
          </cell>
          <cell r="C565">
            <v>0</v>
          </cell>
        </row>
        <row r="566">
          <cell r="A566">
            <v>2080116</v>
          </cell>
          <cell r="B566" t="str">
            <v>    引进人才费用</v>
          </cell>
          <cell r="C566">
            <v>0</v>
          </cell>
        </row>
        <row r="567">
          <cell r="A567">
            <v>2080150</v>
          </cell>
          <cell r="B567" t="str">
            <v>    事业运行</v>
          </cell>
          <cell r="C567">
            <v>0</v>
          </cell>
        </row>
        <row r="568">
          <cell r="A568">
            <v>2080199</v>
          </cell>
          <cell r="B568" t="str">
            <v>    其他人力资源和社会保障管理事务支出</v>
          </cell>
          <cell r="C568">
            <v>658</v>
          </cell>
        </row>
        <row r="569">
          <cell r="A569">
            <v>20802</v>
          </cell>
          <cell r="B569" t="str">
            <v>  民政管理事务</v>
          </cell>
          <cell r="C569">
            <v>1604</v>
          </cell>
        </row>
        <row r="570">
          <cell r="A570">
            <v>2080201</v>
          </cell>
          <cell r="B570" t="str">
            <v>    行政运行</v>
          </cell>
          <cell r="C570">
            <v>1159</v>
          </cell>
        </row>
        <row r="571">
          <cell r="A571">
            <v>2080202</v>
          </cell>
          <cell r="B571" t="str">
            <v>    一般行政管理事务</v>
          </cell>
          <cell r="C571">
            <v>0</v>
          </cell>
        </row>
        <row r="572">
          <cell r="A572">
            <v>2080203</v>
          </cell>
          <cell r="B572" t="str">
            <v>    机关服务</v>
          </cell>
          <cell r="C572">
            <v>0</v>
          </cell>
        </row>
        <row r="573">
          <cell r="A573">
            <v>2080206</v>
          </cell>
          <cell r="B573" t="str">
            <v>    社会组织管理</v>
          </cell>
          <cell r="C573">
            <v>0</v>
          </cell>
        </row>
        <row r="574">
          <cell r="A574">
            <v>2080207</v>
          </cell>
          <cell r="B574" t="str">
            <v>    行政区划和地名管理</v>
          </cell>
          <cell r="C574">
            <v>0</v>
          </cell>
        </row>
        <row r="575">
          <cell r="A575">
            <v>2080208</v>
          </cell>
          <cell r="B575" t="str">
            <v>    基层政权建设和社区治理</v>
          </cell>
          <cell r="C575">
            <v>8</v>
          </cell>
        </row>
        <row r="576">
          <cell r="A576">
            <v>2080299</v>
          </cell>
          <cell r="B576" t="str">
            <v>    其他民政管理事务支出</v>
          </cell>
          <cell r="C576">
            <v>437</v>
          </cell>
        </row>
        <row r="577">
          <cell r="A577">
            <v>20804</v>
          </cell>
          <cell r="B577" t="str">
            <v>  补充全国社会保障基金</v>
          </cell>
          <cell r="C577">
            <v>0</v>
          </cell>
        </row>
        <row r="578">
          <cell r="A578">
            <v>2080402</v>
          </cell>
          <cell r="B578" t="str">
            <v>    用一般公共预算补充基金</v>
          </cell>
          <cell r="C578">
            <v>0</v>
          </cell>
        </row>
        <row r="579">
          <cell r="A579">
            <v>20805</v>
          </cell>
          <cell r="B579" t="str">
            <v>  行政事业单位养老支出</v>
          </cell>
          <cell r="C579">
            <v>27326</v>
          </cell>
        </row>
        <row r="580">
          <cell r="A580">
            <v>2080501</v>
          </cell>
          <cell r="B580" t="str">
            <v>    行政单位离退休</v>
          </cell>
          <cell r="C580">
            <v>65</v>
          </cell>
        </row>
        <row r="581">
          <cell r="A581">
            <v>2080502</v>
          </cell>
          <cell r="B581" t="str">
            <v>    事业单位离退休</v>
          </cell>
          <cell r="C581">
            <v>0</v>
          </cell>
        </row>
        <row r="582">
          <cell r="A582">
            <v>2080503</v>
          </cell>
          <cell r="B582" t="str">
            <v>    离退休人员管理机构</v>
          </cell>
          <cell r="C582">
            <v>0</v>
          </cell>
        </row>
        <row r="583">
          <cell r="A583">
            <v>2080505</v>
          </cell>
          <cell r="B583" t="str">
            <v>    机关事业单位基本养老保险缴费支出</v>
          </cell>
          <cell r="C583">
            <v>0</v>
          </cell>
        </row>
        <row r="584">
          <cell r="A584">
            <v>2080506</v>
          </cell>
          <cell r="B584" t="str">
            <v>    机关事业单位职业年金缴费支出</v>
          </cell>
          <cell r="C584">
            <v>4950</v>
          </cell>
        </row>
        <row r="585">
          <cell r="A585">
            <v>2080507</v>
          </cell>
          <cell r="B585" t="str">
            <v>    对机关事业单位基本养老保险基金的补助</v>
          </cell>
          <cell r="C585">
            <v>21608</v>
          </cell>
        </row>
        <row r="586">
          <cell r="A586">
            <v>2080508</v>
          </cell>
          <cell r="B586" t="str">
            <v>    对机关事业单位职业年金的补助</v>
          </cell>
          <cell r="C586">
            <v>700</v>
          </cell>
        </row>
        <row r="587">
          <cell r="A587">
            <v>2080599</v>
          </cell>
          <cell r="B587" t="str">
            <v>    其他行政事业单位养老支出</v>
          </cell>
          <cell r="C587">
            <v>3</v>
          </cell>
        </row>
        <row r="588">
          <cell r="A588">
            <v>20806</v>
          </cell>
          <cell r="B588" t="str">
            <v>  企业改革补助</v>
          </cell>
          <cell r="C588">
            <v>0</v>
          </cell>
        </row>
        <row r="589">
          <cell r="A589">
            <v>2080601</v>
          </cell>
          <cell r="B589" t="str">
            <v>    企业关闭破产补助</v>
          </cell>
          <cell r="C589">
            <v>0</v>
          </cell>
        </row>
        <row r="590">
          <cell r="A590">
            <v>2080602</v>
          </cell>
          <cell r="B590" t="str">
            <v>    厂办大集体改革补助</v>
          </cell>
          <cell r="C590">
            <v>0</v>
          </cell>
        </row>
        <row r="591">
          <cell r="A591">
            <v>2080699</v>
          </cell>
          <cell r="B591" t="str">
            <v>    其他企业改革发展补助</v>
          </cell>
          <cell r="C591">
            <v>0</v>
          </cell>
        </row>
        <row r="592">
          <cell r="A592">
            <v>20807</v>
          </cell>
          <cell r="B592" t="str">
            <v>  就业补助</v>
          </cell>
          <cell r="C592">
            <v>6124</v>
          </cell>
        </row>
        <row r="593">
          <cell r="A593">
            <v>2080701</v>
          </cell>
          <cell r="B593" t="str">
            <v>    就业创业服务补贴</v>
          </cell>
          <cell r="C593">
            <v>0</v>
          </cell>
        </row>
        <row r="594">
          <cell r="A594">
            <v>2080702</v>
          </cell>
          <cell r="B594" t="str">
            <v>    职业培训补贴</v>
          </cell>
          <cell r="C594">
            <v>0</v>
          </cell>
        </row>
        <row r="595">
          <cell r="A595">
            <v>2080704</v>
          </cell>
          <cell r="B595" t="str">
            <v>    社会保险补贴</v>
          </cell>
          <cell r="C595">
            <v>0</v>
          </cell>
        </row>
        <row r="596">
          <cell r="A596">
            <v>2080705</v>
          </cell>
          <cell r="B596" t="str">
            <v>    公益性岗位补贴</v>
          </cell>
          <cell r="C596">
            <v>3495</v>
          </cell>
        </row>
        <row r="597">
          <cell r="A597">
            <v>2080709</v>
          </cell>
          <cell r="B597" t="str">
            <v>    职业技能鉴定补贴</v>
          </cell>
          <cell r="C597">
            <v>0</v>
          </cell>
        </row>
        <row r="598">
          <cell r="A598">
            <v>2080711</v>
          </cell>
          <cell r="B598" t="str">
            <v>    就业见习补贴</v>
          </cell>
          <cell r="C598">
            <v>0</v>
          </cell>
        </row>
        <row r="599">
          <cell r="A599">
            <v>2080712</v>
          </cell>
          <cell r="B599" t="str">
            <v>    高技能人才培养补助</v>
          </cell>
          <cell r="C599">
            <v>0</v>
          </cell>
        </row>
        <row r="600">
          <cell r="A600">
            <v>2080713</v>
          </cell>
          <cell r="B600" t="str">
            <v>    促进创业补贴</v>
          </cell>
          <cell r="C600">
            <v>0</v>
          </cell>
        </row>
        <row r="601">
          <cell r="A601">
            <v>2080799</v>
          </cell>
          <cell r="B601" t="str">
            <v>    其他就业补助支出</v>
          </cell>
          <cell r="C601">
            <v>2629</v>
          </cell>
        </row>
        <row r="602">
          <cell r="A602">
            <v>20808</v>
          </cell>
          <cell r="B602" t="str">
            <v>  抚恤</v>
          </cell>
          <cell r="C602">
            <v>12574</v>
          </cell>
        </row>
        <row r="603">
          <cell r="A603">
            <v>2080801</v>
          </cell>
          <cell r="B603" t="str">
            <v>    死亡抚恤</v>
          </cell>
          <cell r="C603">
            <v>906</v>
          </cell>
        </row>
        <row r="604">
          <cell r="A604">
            <v>2080802</v>
          </cell>
          <cell r="B604" t="str">
            <v>    伤残抚恤</v>
          </cell>
          <cell r="C604">
            <v>8672</v>
          </cell>
        </row>
        <row r="605">
          <cell r="A605">
            <v>2080803</v>
          </cell>
          <cell r="B605" t="str">
            <v>    在乡复员、退伍军人生活补助</v>
          </cell>
          <cell r="C605">
            <v>13</v>
          </cell>
        </row>
        <row r="606">
          <cell r="A606">
            <v>2080805</v>
          </cell>
          <cell r="B606" t="str">
            <v>    义务兵优待</v>
          </cell>
          <cell r="C606">
            <v>1770</v>
          </cell>
        </row>
        <row r="607">
          <cell r="A607">
            <v>2080806</v>
          </cell>
          <cell r="B607" t="str">
            <v>    农村籍退役士兵老年生活补助</v>
          </cell>
          <cell r="C607">
            <v>0</v>
          </cell>
        </row>
        <row r="608">
          <cell r="A608">
            <v>2080807</v>
          </cell>
          <cell r="B608" t="str">
            <v>    光荣院</v>
          </cell>
          <cell r="C608">
            <v>0</v>
          </cell>
        </row>
        <row r="609">
          <cell r="A609">
            <v>2080808</v>
          </cell>
          <cell r="B609" t="str">
            <v>    烈士纪念设施管理维护</v>
          </cell>
          <cell r="C609">
            <v>14</v>
          </cell>
        </row>
        <row r="610">
          <cell r="A610">
            <v>2080899</v>
          </cell>
          <cell r="B610" t="str">
            <v>    其他优抚支出</v>
          </cell>
          <cell r="C610">
            <v>1199</v>
          </cell>
        </row>
        <row r="611">
          <cell r="A611">
            <v>20809</v>
          </cell>
          <cell r="B611" t="str">
            <v>  退役安置</v>
          </cell>
          <cell r="C611">
            <v>1387</v>
          </cell>
        </row>
        <row r="612">
          <cell r="A612">
            <v>2080901</v>
          </cell>
          <cell r="B612" t="str">
            <v>    退役士兵安置</v>
          </cell>
          <cell r="C612">
            <v>49</v>
          </cell>
        </row>
        <row r="613">
          <cell r="A613">
            <v>2080902</v>
          </cell>
          <cell r="B613" t="str">
            <v>    军队移交政府的离退休人员安置</v>
          </cell>
          <cell r="C613">
            <v>330</v>
          </cell>
        </row>
        <row r="614">
          <cell r="A614">
            <v>2080903</v>
          </cell>
          <cell r="B614" t="str">
            <v>    军队移交政府离退休干部管理机构</v>
          </cell>
          <cell r="C614">
            <v>0</v>
          </cell>
        </row>
        <row r="615">
          <cell r="A615">
            <v>2080904</v>
          </cell>
          <cell r="B615" t="str">
            <v>    退役士兵管理教育</v>
          </cell>
          <cell r="C615">
            <v>61</v>
          </cell>
        </row>
        <row r="616">
          <cell r="A616">
            <v>2080905</v>
          </cell>
          <cell r="B616" t="str">
            <v>    军队转业干部安置</v>
          </cell>
          <cell r="C616">
            <v>411</v>
          </cell>
        </row>
        <row r="617">
          <cell r="A617">
            <v>2080999</v>
          </cell>
          <cell r="B617" t="str">
            <v>    其他退役安置支出</v>
          </cell>
          <cell r="C617">
            <v>536</v>
          </cell>
        </row>
        <row r="618">
          <cell r="A618">
            <v>20810</v>
          </cell>
          <cell r="B618" t="str">
            <v>  社会福利</v>
          </cell>
          <cell r="C618">
            <v>1312</v>
          </cell>
        </row>
        <row r="619">
          <cell r="A619">
            <v>2081001</v>
          </cell>
          <cell r="B619" t="str">
            <v>    儿童福利</v>
          </cell>
          <cell r="C619">
            <v>816</v>
          </cell>
        </row>
        <row r="620">
          <cell r="A620">
            <v>2081002</v>
          </cell>
          <cell r="B620" t="str">
            <v>    老年福利</v>
          </cell>
          <cell r="C620">
            <v>446</v>
          </cell>
        </row>
        <row r="621">
          <cell r="A621">
            <v>2081003</v>
          </cell>
          <cell r="B621" t="str">
            <v>    康复辅具</v>
          </cell>
          <cell r="C621">
            <v>0</v>
          </cell>
        </row>
        <row r="622">
          <cell r="A622">
            <v>2081004</v>
          </cell>
          <cell r="B622" t="str">
            <v>    殡葬</v>
          </cell>
          <cell r="C622">
            <v>40</v>
          </cell>
        </row>
        <row r="623">
          <cell r="A623">
            <v>2081005</v>
          </cell>
          <cell r="B623" t="str">
            <v>    社会福利事业单位</v>
          </cell>
          <cell r="C623">
            <v>0</v>
          </cell>
        </row>
        <row r="624">
          <cell r="A624">
            <v>2081006</v>
          </cell>
          <cell r="B624" t="str">
            <v>    养老服务</v>
          </cell>
          <cell r="C624">
            <v>10</v>
          </cell>
        </row>
        <row r="625">
          <cell r="A625">
            <v>2081099</v>
          </cell>
          <cell r="B625" t="str">
            <v>    其他社会福利支出</v>
          </cell>
          <cell r="C625">
            <v>0</v>
          </cell>
        </row>
        <row r="626">
          <cell r="A626">
            <v>20811</v>
          </cell>
          <cell r="B626" t="str">
            <v>  残疾人事业</v>
          </cell>
          <cell r="C626">
            <v>3578</v>
          </cell>
        </row>
        <row r="627">
          <cell r="A627">
            <v>2081101</v>
          </cell>
          <cell r="B627" t="str">
            <v>    行政运行</v>
          </cell>
          <cell r="C627">
            <v>417</v>
          </cell>
        </row>
        <row r="628">
          <cell r="A628">
            <v>2081102</v>
          </cell>
          <cell r="B628" t="str">
            <v>    一般行政管理事务</v>
          </cell>
          <cell r="C628">
            <v>617</v>
          </cell>
        </row>
        <row r="629">
          <cell r="A629">
            <v>2081103</v>
          </cell>
          <cell r="B629" t="str">
            <v>    机关服务</v>
          </cell>
          <cell r="C629">
            <v>0</v>
          </cell>
        </row>
        <row r="630">
          <cell r="A630">
            <v>2081104</v>
          </cell>
          <cell r="B630" t="str">
            <v>    残疾人康复</v>
          </cell>
          <cell r="C630">
            <v>111</v>
          </cell>
        </row>
        <row r="631">
          <cell r="A631">
            <v>2081105</v>
          </cell>
          <cell r="B631" t="str">
            <v>    残疾人就业</v>
          </cell>
          <cell r="C631">
            <v>226</v>
          </cell>
        </row>
        <row r="632">
          <cell r="A632">
            <v>2081106</v>
          </cell>
          <cell r="B632" t="str">
            <v>    残疾人体育</v>
          </cell>
          <cell r="C632">
            <v>0</v>
          </cell>
        </row>
        <row r="633">
          <cell r="A633">
            <v>2081107</v>
          </cell>
          <cell r="B633" t="str">
            <v>    残疾人生活和护理补贴</v>
          </cell>
          <cell r="C633">
            <v>2084</v>
          </cell>
        </row>
        <row r="634">
          <cell r="A634">
            <v>2081199</v>
          </cell>
          <cell r="B634" t="str">
            <v>    其他残疾人事业支出</v>
          </cell>
          <cell r="C634">
            <v>123</v>
          </cell>
        </row>
        <row r="635">
          <cell r="A635">
            <v>20816</v>
          </cell>
          <cell r="B635" t="str">
            <v>  红十字事业</v>
          </cell>
          <cell r="C635">
            <v>145</v>
          </cell>
        </row>
        <row r="636">
          <cell r="A636">
            <v>2081601</v>
          </cell>
          <cell r="B636" t="str">
            <v>    行政运行</v>
          </cell>
          <cell r="C636">
            <v>112</v>
          </cell>
        </row>
        <row r="637">
          <cell r="A637">
            <v>2081602</v>
          </cell>
          <cell r="B637" t="str">
            <v>    一般行政管理事务</v>
          </cell>
          <cell r="C637">
            <v>0</v>
          </cell>
        </row>
        <row r="638">
          <cell r="A638">
            <v>2081603</v>
          </cell>
          <cell r="B638" t="str">
            <v>    机关服务</v>
          </cell>
          <cell r="C638">
            <v>0</v>
          </cell>
        </row>
        <row r="639">
          <cell r="A639">
            <v>2081650</v>
          </cell>
          <cell r="B639" t="str">
            <v>    事业运行</v>
          </cell>
          <cell r="C639">
            <v>0</v>
          </cell>
        </row>
        <row r="640">
          <cell r="A640">
            <v>2081699</v>
          </cell>
          <cell r="B640" t="str">
            <v>    其他红十字事业支出</v>
          </cell>
          <cell r="C640">
            <v>33</v>
          </cell>
        </row>
        <row r="641">
          <cell r="A641">
            <v>20819</v>
          </cell>
          <cell r="B641" t="str">
            <v>  最低生活保障</v>
          </cell>
          <cell r="C641">
            <v>7102</v>
          </cell>
        </row>
        <row r="642">
          <cell r="A642">
            <v>2081901</v>
          </cell>
          <cell r="B642" t="str">
            <v>    城市最低生活保障金支出</v>
          </cell>
          <cell r="C642">
            <v>1032</v>
          </cell>
        </row>
        <row r="643">
          <cell r="A643">
            <v>2081902</v>
          </cell>
          <cell r="B643" t="str">
            <v>    农村最低生活保障金支出</v>
          </cell>
          <cell r="C643">
            <v>6070</v>
          </cell>
        </row>
        <row r="644">
          <cell r="A644">
            <v>20820</v>
          </cell>
          <cell r="B644" t="str">
            <v>  临时救助</v>
          </cell>
          <cell r="C644">
            <v>2107</v>
          </cell>
        </row>
        <row r="645">
          <cell r="A645">
            <v>2082001</v>
          </cell>
          <cell r="B645" t="str">
            <v>    临时救助支出</v>
          </cell>
          <cell r="C645">
            <v>2073</v>
          </cell>
        </row>
        <row r="646">
          <cell r="A646">
            <v>2082002</v>
          </cell>
          <cell r="B646" t="str">
            <v>    流浪乞讨人员救助支出</v>
          </cell>
          <cell r="C646">
            <v>34</v>
          </cell>
        </row>
        <row r="647">
          <cell r="A647">
            <v>20821</v>
          </cell>
          <cell r="B647" t="str">
            <v>  特困人员救助供养</v>
          </cell>
          <cell r="C647">
            <v>4550</v>
          </cell>
        </row>
        <row r="648">
          <cell r="A648">
            <v>2082101</v>
          </cell>
          <cell r="B648" t="str">
            <v>    城市特困人员救助供养支出</v>
          </cell>
          <cell r="C648">
            <v>0</v>
          </cell>
        </row>
        <row r="649">
          <cell r="A649">
            <v>2082102</v>
          </cell>
          <cell r="B649" t="str">
            <v>    农村特困人员救助供养支出</v>
          </cell>
          <cell r="C649">
            <v>4550</v>
          </cell>
        </row>
        <row r="650">
          <cell r="A650">
            <v>20824</v>
          </cell>
          <cell r="B650" t="str">
            <v>  补充道路交通事故社会救助基金</v>
          </cell>
          <cell r="C650">
            <v>0</v>
          </cell>
        </row>
        <row r="651">
          <cell r="A651">
            <v>2082401</v>
          </cell>
          <cell r="B651" t="str">
            <v>    交强险增值税补助基金支出</v>
          </cell>
          <cell r="C651">
            <v>0</v>
          </cell>
        </row>
        <row r="652">
          <cell r="A652">
            <v>2082402</v>
          </cell>
          <cell r="B652" t="str">
            <v>    交强险罚款收入补助基金支出</v>
          </cell>
          <cell r="C652">
            <v>0</v>
          </cell>
        </row>
        <row r="653">
          <cell r="A653">
            <v>20825</v>
          </cell>
          <cell r="B653" t="str">
            <v>  其他生活救助</v>
          </cell>
          <cell r="C653">
            <v>49</v>
          </cell>
        </row>
        <row r="654">
          <cell r="A654">
            <v>2082501</v>
          </cell>
          <cell r="B654" t="str">
            <v>    其他城市生活救助</v>
          </cell>
          <cell r="C654">
            <v>0</v>
          </cell>
        </row>
        <row r="655">
          <cell r="A655">
            <v>2082502</v>
          </cell>
          <cell r="B655" t="str">
            <v>    其他农村生活救助</v>
          </cell>
          <cell r="C655">
            <v>49</v>
          </cell>
        </row>
        <row r="656">
          <cell r="A656">
            <v>20826</v>
          </cell>
          <cell r="B656" t="str">
            <v>  财政对基本养老保险基金的补助</v>
          </cell>
          <cell r="C656">
            <v>31244</v>
          </cell>
        </row>
        <row r="657">
          <cell r="A657">
            <v>2082601</v>
          </cell>
          <cell r="B657" t="str">
            <v>    财政对企业职工基本养老保险基金的补助</v>
          </cell>
          <cell r="C657">
            <v>0</v>
          </cell>
        </row>
        <row r="658">
          <cell r="A658">
            <v>2082602</v>
          </cell>
          <cell r="B658" t="str">
            <v>    财政对城乡居民基本养老保险基金的补助</v>
          </cell>
          <cell r="C658">
            <v>31244</v>
          </cell>
        </row>
        <row r="659">
          <cell r="A659">
            <v>2082699</v>
          </cell>
          <cell r="B659" t="str">
            <v>    财政对其他基本养老保险基金的补助</v>
          </cell>
          <cell r="C659">
            <v>0</v>
          </cell>
        </row>
        <row r="660">
          <cell r="A660">
            <v>20827</v>
          </cell>
          <cell r="B660" t="str">
            <v>  财政对其他社会保险基金的补助</v>
          </cell>
          <cell r="C660">
            <v>0</v>
          </cell>
        </row>
        <row r="661">
          <cell r="A661">
            <v>2082701</v>
          </cell>
          <cell r="B661" t="str">
            <v>    财政对失业保险基金的补助</v>
          </cell>
          <cell r="C661">
            <v>0</v>
          </cell>
        </row>
        <row r="662">
          <cell r="A662">
            <v>2082702</v>
          </cell>
          <cell r="B662" t="str">
            <v>    财政对工伤保险基金的补助</v>
          </cell>
          <cell r="C662">
            <v>0</v>
          </cell>
        </row>
        <row r="663">
          <cell r="A663">
            <v>2082799</v>
          </cell>
          <cell r="B663" t="str">
            <v>    其他财政对社会保险基金的补助</v>
          </cell>
          <cell r="C663">
            <v>0</v>
          </cell>
        </row>
        <row r="664">
          <cell r="A664">
            <v>20828</v>
          </cell>
          <cell r="B664" t="str">
            <v>  退役军人管理事务</v>
          </cell>
          <cell r="C664">
            <v>741</v>
          </cell>
        </row>
        <row r="665">
          <cell r="A665">
            <v>2082801</v>
          </cell>
          <cell r="B665" t="str">
            <v>    行政运行</v>
          </cell>
          <cell r="C665">
            <v>654</v>
          </cell>
        </row>
        <row r="666">
          <cell r="A666">
            <v>2082802</v>
          </cell>
          <cell r="B666" t="str">
            <v>    一般行政管理事务</v>
          </cell>
          <cell r="C666">
            <v>0</v>
          </cell>
        </row>
        <row r="667">
          <cell r="A667">
            <v>2082803</v>
          </cell>
          <cell r="B667" t="str">
            <v>    机关服务</v>
          </cell>
          <cell r="C667">
            <v>0</v>
          </cell>
        </row>
        <row r="668">
          <cell r="A668">
            <v>2082804</v>
          </cell>
          <cell r="B668" t="str">
            <v>    拥军优属</v>
          </cell>
          <cell r="C668">
            <v>0</v>
          </cell>
        </row>
        <row r="669">
          <cell r="A669">
            <v>2082805</v>
          </cell>
          <cell r="B669" t="str">
            <v>    军供保障</v>
          </cell>
          <cell r="C669">
            <v>0</v>
          </cell>
        </row>
        <row r="670">
          <cell r="A670">
            <v>2082850</v>
          </cell>
          <cell r="B670" t="str">
            <v>    事业运行</v>
          </cell>
          <cell r="C670">
            <v>0</v>
          </cell>
        </row>
        <row r="671">
          <cell r="A671">
            <v>2082899</v>
          </cell>
          <cell r="B671" t="str">
            <v>    其他退役军人事务管理支出</v>
          </cell>
          <cell r="C671">
            <v>87</v>
          </cell>
        </row>
        <row r="672">
          <cell r="A672">
            <v>20830</v>
          </cell>
          <cell r="B672" t="str">
            <v>  财政代缴社会保险费支出</v>
          </cell>
          <cell r="C672">
            <v>188</v>
          </cell>
        </row>
        <row r="673">
          <cell r="A673">
            <v>2083001</v>
          </cell>
          <cell r="B673" t="str">
            <v>    财政代缴城乡居民基本养老保险费支出</v>
          </cell>
          <cell r="C673">
            <v>188</v>
          </cell>
        </row>
        <row r="674">
          <cell r="A674">
            <v>2083099</v>
          </cell>
          <cell r="B674" t="str">
            <v>    财政代缴其他社会保险费支出</v>
          </cell>
          <cell r="C674">
            <v>0</v>
          </cell>
        </row>
        <row r="675">
          <cell r="A675">
            <v>20899</v>
          </cell>
          <cell r="B675" t="str">
            <v>  其他社会保障和就业支出(款)</v>
          </cell>
          <cell r="C675">
            <v>1274</v>
          </cell>
        </row>
        <row r="676">
          <cell r="A676">
            <v>2089999</v>
          </cell>
          <cell r="B676" t="str">
            <v>    其他社会保障和就业支出(项)</v>
          </cell>
          <cell r="C676">
            <v>1274</v>
          </cell>
        </row>
        <row r="677">
          <cell r="A677">
            <v>210</v>
          </cell>
          <cell r="B677" t="str">
            <v>卫生健康支出</v>
          </cell>
          <cell r="C677">
            <v>53055</v>
          </cell>
        </row>
        <row r="678">
          <cell r="A678">
            <v>21001</v>
          </cell>
          <cell r="B678" t="str">
            <v>  卫生健康管理事务</v>
          </cell>
          <cell r="C678">
            <v>1544</v>
          </cell>
        </row>
        <row r="679">
          <cell r="A679">
            <v>2100101</v>
          </cell>
          <cell r="B679" t="str">
            <v>    行政运行</v>
          </cell>
          <cell r="C679">
            <v>1378</v>
          </cell>
        </row>
        <row r="680">
          <cell r="A680">
            <v>2100102</v>
          </cell>
          <cell r="B680" t="str">
            <v>    一般行政管理事务</v>
          </cell>
          <cell r="C680">
            <v>0</v>
          </cell>
        </row>
        <row r="681">
          <cell r="A681">
            <v>2100103</v>
          </cell>
          <cell r="B681" t="str">
            <v>    机关服务</v>
          </cell>
          <cell r="C681">
            <v>0</v>
          </cell>
        </row>
        <row r="682">
          <cell r="A682">
            <v>2100199</v>
          </cell>
          <cell r="B682" t="str">
            <v>    其他卫生健康管理事务支出</v>
          </cell>
          <cell r="C682">
            <v>166</v>
          </cell>
        </row>
        <row r="683">
          <cell r="A683">
            <v>21002</v>
          </cell>
          <cell r="B683" t="str">
            <v>  公立医院</v>
          </cell>
          <cell r="C683">
            <v>2567</v>
          </cell>
        </row>
        <row r="684">
          <cell r="A684">
            <v>2100201</v>
          </cell>
          <cell r="B684" t="str">
            <v>    综合医院</v>
          </cell>
          <cell r="C684">
            <v>120</v>
          </cell>
        </row>
        <row r="685">
          <cell r="A685">
            <v>2100202</v>
          </cell>
          <cell r="B685" t="str">
            <v>    中医(民族)医院</v>
          </cell>
          <cell r="C685">
            <v>50</v>
          </cell>
        </row>
        <row r="686">
          <cell r="A686">
            <v>2100203</v>
          </cell>
          <cell r="B686" t="str">
            <v>    传染病医院</v>
          </cell>
          <cell r="C686">
            <v>0</v>
          </cell>
        </row>
        <row r="687">
          <cell r="A687">
            <v>2100204</v>
          </cell>
          <cell r="B687" t="str">
            <v>    职业病防治医院</v>
          </cell>
          <cell r="C687">
            <v>0</v>
          </cell>
        </row>
        <row r="688">
          <cell r="A688">
            <v>2100205</v>
          </cell>
          <cell r="B688" t="str">
            <v>    精神病医院</v>
          </cell>
          <cell r="C688">
            <v>268</v>
          </cell>
        </row>
        <row r="689">
          <cell r="A689">
            <v>2100206</v>
          </cell>
          <cell r="B689" t="str">
            <v>    妇幼保健医院</v>
          </cell>
          <cell r="C689">
            <v>1525</v>
          </cell>
        </row>
        <row r="690">
          <cell r="A690">
            <v>2100207</v>
          </cell>
          <cell r="B690" t="str">
            <v>    儿童医院</v>
          </cell>
          <cell r="C690">
            <v>5</v>
          </cell>
        </row>
        <row r="691">
          <cell r="A691">
            <v>2100208</v>
          </cell>
          <cell r="B691" t="str">
            <v>    其他专科医院</v>
          </cell>
          <cell r="C691">
            <v>193</v>
          </cell>
        </row>
        <row r="692">
          <cell r="A692">
            <v>2100209</v>
          </cell>
          <cell r="B692" t="str">
            <v>    福利医院</v>
          </cell>
          <cell r="C692">
            <v>0</v>
          </cell>
        </row>
        <row r="693">
          <cell r="A693">
            <v>2100210</v>
          </cell>
          <cell r="B693" t="str">
            <v>    行业医院</v>
          </cell>
          <cell r="C693">
            <v>0</v>
          </cell>
        </row>
        <row r="694">
          <cell r="A694">
            <v>2100211</v>
          </cell>
          <cell r="B694" t="str">
            <v>    处理医疗欠费</v>
          </cell>
          <cell r="C694">
            <v>0</v>
          </cell>
        </row>
        <row r="695">
          <cell r="A695">
            <v>2100212</v>
          </cell>
          <cell r="B695" t="str">
            <v>    康复医院</v>
          </cell>
          <cell r="C695">
            <v>0</v>
          </cell>
        </row>
        <row r="696">
          <cell r="A696">
            <v>2100213</v>
          </cell>
          <cell r="B696" t="str">
            <v>    优抚医院</v>
          </cell>
          <cell r="C696">
            <v>0</v>
          </cell>
        </row>
        <row r="697">
          <cell r="A697">
            <v>2100299</v>
          </cell>
          <cell r="B697" t="str">
            <v>    其他公立医院支出</v>
          </cell>
          <cell r="C697">
            <v>406</v>
          </cell>
        </row>
        <row r="698">
          <cell r="A698">
            <v>21003</v>
          </cell>
          <cell r="B698" t="str">
            <v>  基层医疗卫生机构</v>
          </cell>
          <cell r="C698">
            <v>9883</v>
          </cell>
        </row>
        <row r="699">
          <cell r="A699">
            <v>2100301</v>
          </cell>
          <cell r="B699" t="str">
            <v>    城市社区卫生机构</v>
          </cell>
          <cell r="C699">
            <v>0</v>
          </cell>
        </row>
        <row r="700">
          <cell r="A700">
            <v>2100302</v>
          </cell>
          <cell r="B700" t="str">
            <v>    乡镇卫生院</v>
          </cell>
          <cell r="C700">
            <v>7662</v>
          </cell>
        </row>
        <row r="701">
          <cell r="A701">
            <v>2100399</v>
          </cell>
          <cell r="B701" t="str">
            <v>    其他基层医疗卫生机构支出</v>
          </cell>
          <cell r="C701">
            <v>2221</v>
          </cell>
        </row>
        <row r="702">
          <cell r="A702">
            <v>21004</v>
          </cell>
          <cell r="B702" t="str">
            <v>  公共卫生</v>
          </cell>
          <cell r="C702">
            <v>27186</v>
          </cell>
        </row>
        <row r="703">
          <cell r="A703">
            <v>2100401</v>
          </cell>
          <cell r="B703" t="str">
            <v>    疾病预防控制机构</v>
          </cell>
          <cell r="C703">
            <v>827</v>
          </cell>
        </row>
        <row r="704">
          <cell r="A704">
            <v>2100402</v>
          </cell>
          <cell r="B704" t="str">
            <v>    卫生监督机构</v>
          </cell>
          <cell r="C704">
            <v>757</v>
          </cell>
        </row>
        <row r="705">
          <cell r="A705">
            <v>2100403</v>
          </cell>
          <cell r="B705" t="str">
            <v>    妇幼保健机构</v>
          </cell>
          <cell r="C705">
            <v>28</v>
          </cell>
        </row>
        <row r="706">
          <cell r="A706">
            <v>2100404</v>
          </cell>
          <cell r="B706" t="str">
            <v>    精神卫生机构</v>
          </cell>
          <cell r="C706">
            <v>0</v>
          </cell>
        </row>
        <row r="707">
          <cell r="A707">
            <v>2100405</v>
          </cell>
          <cell r="B707" t="str">
            <v>    应急救治机构</v>
          </cell>
          <cell r="C707">
            <v>0</v>
          </cell>
        </row>
        <row r="708">
          <cell r="A708">
            <v>2100406</v>
          </cell>
          <cell r="B708" t="str">
            <v>    采供血机构</v>
          </cell>
          <cell r="C708">
            <v>0</v>
          </cell>
        </row>
        <row r="709">
          <cell r="A709">
            <v>2100407</v>
          </cell>
          <cell r="B709" t="str">
            <v>    其他专业公共卫生机构</v>
          </cell>
          <cell r="C709">
            <v>0</v>
          </cell>
        </row>
        <row r="710">
          <cell r="A710">
            <v>2100408</v>
          </cell>
          <cell r="B710" t="str">
            <v>    基本公共卫生服务</v>
          </cell>
          <cell r="C710">
            <v>9274</v>
          </cell>
        </row>
        <row r="711">
          <cell r="A711">
            <v>2100409</v>
          </cell>
          <cell r="B711" t="str">
            <v>    重大公共卫生服务</v>
          </cell>
          <cell r="C711">
            <v>823</v>
          </cell>
        </row>
        <row r="712">
          <cell r="A712">
            <v>2100410</v>
          </cell>
          <cell r="B712" t="str">
            <v>    突发公共卫生事件应急处理</v>
          </cell>
          <cell r="C712">
            <v>12813</v>
          </cell>
        </row>
        <row r="713">
          <cell r="A713">
            <v>2100499</v>
          </cell>
          <cell r="B713" t="str">
            <v>    其他公共卫生支出</v>
          </cell>
          <cell r="C713">
            <v>2664</v>
          </cell>
        </row>
        <row r="714">
          <cell r="A714">
            <v>21006</v>
          </cell>
          <cell r="B714" t="str">
            <v>  中医药</v>
          </cell>
          <cell r="C714">
            <v>251</v>
          </cell>
        </row>
        <row r="715">
          <cell r="A715">
            <v>2100601</v>
          </cell>
          <cell r="B715" t="str">
            <v>    中医(民族医)药专项</v>
          </cell>
          <cell r="C715">
            <v>251</v>
          </cell>
        </row>
        <row r="716">
          <cell r="A716">
            <v>2100699</v>
          </cell>
          <cell r="B716" t="str">
            <v>    其他中医药支出</v>
          </cell>
          <cell r="C716">
            <v>0</v>
          </cell>
        </row>
        <row r="717">
          <cell r="A717">
            <v>21007</v>
          </cell>
          <cell r="B717" t="str">
            <v>  计划生育事务</v>
          </cell>
          <cell r="C717">
            <v>2329</v>
          </cell>
        </row>
        <row r="718">
          <cell r="A718">
            <v>2100716</v>
          </cell>
          <cell r="B718" t="str">
            <v>    计划生育机构</v>
          </cell>
          <cell r="C718">
            <v>0</v>
          </cell>
        </row>
        <row r="719">
          <cell r="A719">
            <v>2100717</v>
          </cell>
          <cell r="B719" t="str">
            <v>    计划生育服务</v>
          </cell>
          <cell r="C719">
            <v>1815</v>
          </cell>
        </row>
        <row r="720">
          <cell r="A720">
            <v>2100799</v>
          </cell>
          <cell r="B720" t="str">
            <v>    其他计划生育事务支出</v>
          </cell>
          <cell r="C720">
            <v>514</v>
          </cell>
        </row>
        <row r="721">
          <cell r="A721">
            <v>21011</v>
          </cell>
          <cell r="B721" t="str">
            <v>  行政事业单位医疗</v>
          </cell>
          <cell r="C721">
            <v>1507</v>
          </cell>
        </row>
        <row r="722">
          <cell r="A722">
            <v>2101101</v>
          </cell>
          <cell r="B722" t="str">
            <v>    行政单位医疗</v>
          </cell>
          <cell r="C722">
            <v>3</v>
          </cell>
        </row>
        <row r="723">
          <cell r="A723">
            <v>2101102</v>
          </cell>
          <cell r="B723" t="str">
            <v>    事业单位医疗</v>
          </cell>
          <cell r="C723">
            <v>0</v>
          </cell>
        </row>
        <row r="724">
          <cell r="A724">
            <v>2101103</v>
          </cell>
          <cell r="B724" t="str">
            <v>    公务员医疗补助</v>
          </cell>
          <cell r="C724">
            <v>1499</v>
          </cell>
        </row>
        <row r="725">
          <cell r="A725">
            <v>2101199</v>
          </cell>
          <cell r="B725" t="str">
            <v>    其他行政事业单位医疗支出</v>
          </cell>
          <cell r="C725">
            <v>5</v>
          </cell>
        </row>
        <row r="726">
          <cell r="A726">
            <v>21012</v>
          </cell>
          <cell r="B726" t="str">
            <v>  财政对基本医疗保险基金的补助</v>
          </cell>
          <cell r="C726">
            <v>2478</v>
          </cell>
        </row>
        <row r="727">
          <cell r="A727">
            <v>2101201</v>
          </cell>
          <cell r="B727" t="str">
            <v>    财政对职工基本医疗保险基金的补助</v>
          </cell>
          <cell r="C727">
            <v>0</v>
          </cell>
        </row>
        <row r="728">
          <cell r="A728">
            <v>2101202</v>
          </cell>
          <cell r="B728" t="str">
            <v>    财政对城乡居民基本医疗保险基金的补助</v>
          </cell>
          <cell r="C728">
            <v>2478</v>
          </cell>
        </row>
        <row r="729">
          <cell r="A729">
            <v>2101299</v>
          </cell>
          <cell r="B729" t="str">
            <v>    财政对其他基本医疗保险基金的补助</v>
          </cell>
          <cell r="C729">
            <v>0</v>
          </cell>
        </row>
        <row r="730">
          <cell r="A730">
            <v>21013</v>
          </cell>
          <cell r="B730" t="str">
            <v>  医疗救助</v>
          </cell>
          <cell r="C730">
            <v>3551</v>
          </cell>
        </row>
        <row r="731">
          <cell r="A731">
            <v>2101301</v>
          </cell>
          <cell r="B731" t="str">
            <v>    城乡医疗救助</v>
          </cell>
          <cell r="C731">
            <v>3551</v>
          </cell>
        </row>
        <row r="732">
          <cell r="A732">
            <v>2101302</v>
          </cell>
          <cell r="B732" t="str">
            <v>    疾病应急救助</v>
          </cell>
          <cell r="C732">
            <v>0</v>
          </cell>
        </row>
        <row r="733">
          <cell r="A733">
            <v>2101399</v>
          </cell>
          <cell r="B733" t="str">
            <v>    其他医疗救助支出</v>
          </cell>
          <cell r="C733">
            <v>0</v>
          </cell>
        </row>
        <row r="734">
          <cell r="A734">
            <v>21014</v>
          </cell>
          <cell r="B734" t="str">
            <v>  优抚对象医疗</v>
          </cell>
          <cell r="C734">
            <v>303</v>
          </cell>
        </row>
        <row r="735">
          <cell r="A735">
            <v>2101401</v>
          </cell>
          <cell r="B735" t="str">
            <v>    优抚对象医疗补助</v>
          </cell>
          <cell r="C735">
            <v>303</v>
          </cell>
        </row>
        <row r="736">
          <cell r="A736">
            <v>2101499</v>
          </cell>
          <cell r="B736" t="str">
            <v>    其他优抚对象医疗支出</v>
          </cell>
          <cell r="C736">
            <v>0</v>
          </cell>
        </row>
        <row r="737">
          <cell r="A737">
            <v>21015</v>
          </cell>
          <cell r="B737" t="str">
            <v>  医疗保障管理事务</v>
          </cell>
          <cell r="C737">
            <v>1171</v>
          </cell>
        </row>
        <row r="738">
          <cell r="A738">
            <v>2101501</v>
          </cell>
          <cell r="B738" t="str">
            <v>    行政运行</v>
          </cell>
          <cell r="C738">
            <v>1056</v>
          </cell>
        </row>
        <row r="739">
          <cell r="A739">
            <v>2101502</v>
          </cell>
          <cell r="B739" t="str">
            <v>    一般行政管理事务</v>
          </cell>
          <cell r="C739">
            <v>0</v>
          </cell>
        </row>
        <row r="740">
          <cell r="A740">
            <v>2101503</v>
          </cell>
          <cell r="B740" t="str">
            <v>    机关服务</v>
          </cell>
          <cell r="C740">
            <v>0</v>
          </cell>
        </row>
        <row r="741">
          <cell r="A741">
            <v>2101504</v>
          </cell>
          <cell r="B741" t="str">
            <v>    信息化建设</v>
          </cell>
          <cell r="C741">
            <v>0</v>
          </cell>
        </row>
        <row r="742">
          <cell r="A742">
            <v>2101505</v>
          </cell>
          <cell r="B742" t="str">
            <v>    医疗保障政策管理</v>
          </cell>
          <cell r="C742">
            <v>0</v>
          </cell>
        </row>
        <row r="743">
          <cell r="A743">
            <v>2101506</v>
          </cell>
          <cell r="B743" t="str">
            <v>    医疗保障经办事务</v>
          </cell>
          <cell r="C743">
            <v>0</v>
          </cell>
        </row>
        <row r="744">
          <cell r="A744">
            <v>2101550</v>
          </cell>
          <cell r="B744" t="str">
            <v>    事业运行</v>
          </cell>
          <cell r="C744">
            <v>0</v>
          </cell>
        </row>
        <row r="745">
          <cell r="A745">
            <v>2101599</v>
          </cell>
          <cell r="B745" t="str">
            <v>    其他医疗保障管理事务支出</v>
          </cell>
          <cell r="C745">
            <v>115</v>
          </cell>
        </row>
        <row r="746">
          <cell r="A746">
            <v>21016</v>
          </cell>
          <cell r="B746" t="str">
            <v>  老龄卫生健康事务(款)</v>
          </cell>
          <cell r="C746">
            <v>75</v>
          </cell>
        </row>
        <row r="747">
          <cell r="A747">
            <v>2101601</v>
          </cell>
          <cell r="B747" t="str">
            <v>    老龄卫生健康事务(项)</v>
          </cell>
          <cell r="C747">
            <v>75</v>
          </cell>
        </row>
        <row r="748">
          <cell r="A748">
            <v>21099</v>
          </cell>
          <cell r="B748" t="str">
            <v>  其他卫生健康支出(款)</v>
          </cell>
          <cell r="C748">
            <v>210</v>
          </cell>
        </row>
        <row r="749">
          <cell r="A749">
            <v>2109999</v>
          </cell>
          <cell r="B749" t="str">
            <v>    其他卫生健康支出(项)</v>
          </cell>
          <cell r="C749">
            <v>210</v>
          </cell>
        </row>
        <row r="750">
          <cell r="A750">
            <v>211</v>
          </cell>
          <cell r="B750" t="str">
            <v>节能环保支出</v>
          </cell>
          <cell r="C750">
            <v>8051</v>
          </cell>
        </row>
        <row r="751">
          <cell r="A751">
            <v>21101</v>
          </cell>
          <cell r="B751" t="str">
            <v>  环境保护管理事务</v>
          </cell>
          <cell r="C751">
            <v>409</v>
          </cell>
        </row>
        <row r="752">
          <cell r="A752">
            <v>2110101</v>
          </cell>
          <cell r="B752" t="str">
            <v>    行政运行</v>
          </cell>
          <cell r="C752">
            <v>247</v>
          </cell>
        </row>
        <row r="753">
          <cell r="A753">
            <v>2110102</v>
          </cell>
          <cell r="B753" t="str">
            <v>    一般行政管理事务</v>
          </cell>
          <cell r="C753">
            <v>0</v>
          </cell>
        </row>
        <row r="754">
          <cell r="A754">
            <v>2110103</v>
          </cell>
          <cell r="B754" t="str">
            <v>    机关服务</v>
          </cell>
          <cell r="C754">
            <v>0</v>
          </cell>
        </row>
        <row r="755">
          <cell r="A755">
            <v>2110104</v>
          </cell>
          <cell r="B755" t="str">
            <v>    生态环境保护宣传</v>
          </cell>
          <cell r="C755">
            <v>0</v>
          </cell>
        </row>
        <row r="756">
          <cell r="A756">
            <v>2110105</v>
          </cell>
          <cell r="B756" t="str">
            <v>    环境保护法规、规划及标准</v>
          </cell>
          <cell r="C756">
            <v>0</v>
          </cell>
        </row>
        <row r="757">
          <cell r="A757">
            <v>2110106</v>
          </cell>
          <cell r="B757" t="str">
            <v>    生态环境国际合作及履约</v>
          </cell>
          <cell r="C757">
            <v>0</v>
          </cell>
        </row>
        <row r="758">
          <cell r="A758">
            <v>2110107</v>
          </cell>
          <cell r="B758" t="str">
            <v>    生态环境保护行政许可</v>
          </cell>
          <cell r="C758">
            <v>0</v>
          </cell>
        </row>
        <row r="759">
          <cell r="A759">
            <v>2110108</v>
          </cell>
          <cell r="B759" t="str">
            <v>    应对气候变化管理事务</v>
          </cell>
          <cell r="C759">
            <v>0</v>
          </cell>
        </row>
        <row r="760">
          <cell r="A760">
            <v>2110199</v>
          </cell>
          <cell r="B760" t="str">
            <v>    其他环境保护管理事务支出</v>
          </cell>
          <cell r="C760">
            <v>162</v>
          </cell>
        </row>
        <row r="761">
          <cell r="A761">
            <v>21102</v>
          </cell>
          <cell r="B761" t="str">
            <v>  环境监测与监察</v>
          </cell>
          <cell r="C761">
            <v>0</v>
          </cell>
        </row>
        <row r="762">
          <cell r="A762">
            <v>2110203</v>
          </cell>
          <cell r="B762" t="str">
            <v>    建设项目环评审查与监督</v>
          </cell>
          <cell r="C762">
            <v>0</v>
          </cell>
        </row>
        <row r="763">
          <cell r="A763">
            <v>2110204</v>
          </cell>
          <cell r="B763" t="str">
            <v>    核与辐射安全监督</v>
          </cell>
          <cell r="C763">
            <v>0</v>
          </cell>
        </row>
        <row r="764">
          <cell r="A764">
            <v>2110299</v>
          </cell>
          <cell r="B764" t="str">
            <v>    其他环境监测与监察支出</v>
          </cell>
          <cell r="C764">
            <v>0</v>
          </cell>
        </row>
        <row r="765">
          <cell r="A765">
            <v>21103</v>
          </cell>
          <cell r="B765" t="str">
            <v>  污染防治</v>
          </cell>
          <cell r="C765">
            <v>3900</v>
          </cell>
        </row>
        <row r="766">
          <cell r="A766">
            <v>2110301</v>
          </cell>
          <cell r="B766" t="str">
            <v>    大气</v>
          </cell>
          <cell r="C766">
            <v>200</v>
          </cell>
        </row>
        <row r="767">
          <cell r="A767">
            <v>2110302</v>
          </cell>
          <cell r="B767" t="str">
            <v>    水体</v>
          </cell>
          <cell r="C767">
            <v>3635</v>
          </cell>
        </row>
        <row r="768">
          <cell r="A768">
            <v>2110303</v>
          </cell>
          <cell r="B768" t="str">
            <v>    噪声</v>
          </cell>
          <cell r="C768">
            <v>0</v>
          </cell>
        </row>
        <row r="769">
          <cell r="A769">
            <v>2110304</v>
          </cell>
          <cell r="B769" t="str">
            <v>    固体废弃物与化学品</v>
          </cell>
          <cell r="C769">
            <v>0</v>
          </cell>
        </row>
        <row r="770">
          <cell r="A770">
            <v>2110305</v>
          </cell>
          <cell r="B770" t="str">
            <v>    放射源和放射性废物监管</v>
          </cell>
          <cell r="C770">
            <v>0</v>
          </cell>
        </row>
        <row r="771">
          <cell r="A771">
            <v>2110306</v>
          </cell>
          <cell r="B771" t="str">
            <v>    辐射</v>
          </cell>
          <cell r="C771">
            <v>0</v>
          </cell>
        </row>
        <row r="772">
          <cell r="A772">
            <v>2110307</v>
          </cell>
          <cell r="B772" t="str">
            <v>    土壤</v>
          </cell>
          <cell r="C772">
            <v>0</v>
          </cell>
        </row>
        <row r="773">
          <cell r="A773">
            <v>2110399</v>
          </cell>
          <cell r="B773" t="str">
            <v>    其他污染防治支出</v>
          </cell>
          <cell r="C773">
            <v>65</v>
          </cell>
        </row>
        <row r="774">
          <cell r="A774">
            <v>21104</v>
          </cell>
          <cell r="B774" t="str">
            <v>  自然生态保护</v>
          </cell>
          <cell r="C774">
            <v>2221</v>
          </cell>
        </row>
        <row r="775">
          <cell r="A775">
            <v>2110401</v>
          </cell>
          <cell r="B775" t="str">
            <v>    生态保护</v>
          </cell>
          <cell r="C775">
            <v>978</v>
          </cell>
        </row>
        <row r="776">
          <cell r="A776">
            <v>2110402</v>
          </cell>
          <cell r="B776" t="str">
            <v>    农村环境保护</v>
          </cell>
          <cell r="C776">
            <v>395</v>
          </cell>
        </row>
        <row r="777">
          <cell r="A777">
            <v>2110404</v>
          </cell>
          <cell r="B777" t="str">
            <v>    生物及物种资源保护</v>
          </cell>
          <cell r="C777">
            <v>0</v>
          </cell>
        </row>
        <row r="778">
          <cell r="A778">
            <v>2110405</v>
          </cell>
          <cell r="B778" t="str">
            <v>    草原生态修复治理</v>
          </cell>
          <cell r="C778">
            <v>0</v>
          </cell>
        </row>
        <row r="779">
          <cell r="A779">
            <v>2110406</v>
          </cell>
          <cell r="B779" t="str">
            <v>    自然保护地</v>
          </cell>
          <cell r="C779">
            <v>0</v>
          </cell>
        </row>
        <row r="780">
          <cell r="A780">
            <v>2110499</v>
          </cell>
          <cell r="B780" t="str">
            <v>    其他自然生态保护支出</v>
          </cell>
          <cell r="C780">
            <v>848</v>
          </cell>
        </row>
        <row r="781">
          <cell r="A781">
            <v>21105</v>
          </cell>
          <cell r="B781" t="str">
            <v>  天然林保护</v>
          </cell>
          <cell r="C781">
            <v>208</v>
          </cell>
        </row>
        <row r="782">
          <cell r="A782">
            <v>2110501</v>
          </cell>
          <cell r="B782" t="str">
            <v>    森林管护</v>
          </cell>
          <cell r="C782">
            <v>146</v>
          </cell>
        </row>
        <row r="783">
          <cell r="A783">
            <v>2110502</v>
          </cell>
          <cell r="B783" t="str">
            <v>    社会保险补助</v>
          </cell>
          <cell r="C783">
            <v>0</v>
          </cell>
        </row>
        <row r="784">
          <cell r="A784">
            <v>2110503</v>
          </cell>
          <cell r="B784" t="str">
            <v>    政策性社会性支出补助</v>
          </cell>
          <cell r="C784">
            <v>0</v>
          </cell>
        </row>
        <row r="785">
          <cell r="A785">
            <v>2110506</v>
          </cell>
          <cell r="B785" t="str">
            <v>    天然林保护工程建设</v>
          </cell>
          <cell r="C785">
            <v>0</v>
          </cell>
        </row>
        <row r="786">
          <cell r="A786">
            <v>2110507</v>
          </cell>
          <cell r="B786" t="str">
            <v>    停伐补助</v>
          </cell>
          <cell r="C786">
            <v>62</v>
          </cell>
        </row>
        <row r="787">
          <cell r="A787">
            <v>2110599</v>
          </cell>
          <cell r="B787" t="str">
            <v>    其他天然林保护支出</v>
          </cell>
          <cell r="C787">
            <v>0</v>
          </cell>
        </row>
        <row r="788">
          <cell r="A788">
            <v>21106</v>
          </cell>
          <cell r="B788" t="str">
            <v>  退耕还林还草</v>
          </cell>
          <cell r="C788">
            <v>75</v>
          </cell>
        </row>
        <row r="789">
          <cell r="A789">
            <v>2110602</v>
          </cell>
          <cell r="B789" t="str">
            <v>    退耕现金</v>
          </cell>
          <cell r="C789">
            <v>75</v>
          </cell>
        </row>
        <row r="790">
          <cell r="A790">
            <v>2110603</v>
          </cell>
          <cell r="B790" t="str">
            <v>    退耕还林粮食折现补贴</v>
          </cell>
          <cell r="C790">
            <v>0</v>
          </cell>
        </row>
        <row r="791">
          <cell r="A791">
            <v>2110604</v>
          </cell>
          <cell r="B791" t="str">
            <v>    退耕还林粮食费用补贴</v>
          </cell>
          <cell r="C791">
            <v>0</v>
          </cell>
        </row>
        <row r="792">
          <cell r="A792">
            <v>2110605</v>
          </cell>
          <cell r="B792" t="str">
            <v>    退耕还林工程建设</v>
          </cell>
          <cell r="C792">
            <v>0</v>
          </cell>
        </row>
        <row r="793">
          <cell r="A793">
            <v>2110699</v>
          </cell>
          <cell r="B793" t="str">
            <v>    其他退耕还林还草支出</v>
          </cell>
          <cell r="C793">
            <v>0</v>
          </cell>
        </row>
        <row r="794">
          <cell r="A794">
            <v>21107</v>
          </cell>
          <cell r="B794" t="str">
            <v>  风沙荒漠治理</v>
          </cell>
          <cell r="C794">
            <v>0</v>
          </cell>
        </row>
        <row r="795">
          <cell r="A795">
            <v>2110704</v>
          </cell>
          <cell r="B795" t="str">
            <v>    京津风沙源治理工程建设</v>
          </cell>
          <cell r="C795">
            <v>0</v>
          </cell>
        </row>
        <row r="796">
          <cell r="A796">
            <v>2110799</v>
          </cell>
          <cell r="B796" t="str">
            <v>    其他风沙荒漠治理支出</v>
          </cell>
          <cell r="C796">
            <v>0</v>
          </cell>
        </row>
        <row r="797">
          <cell r="A797">
            <v>21108</v>
          </cell>
          <cell r="B797" t="str">
            <v>  退牧还草</v>
          </cell>
          <cell r="C797">
            <v>0</v>
          </cell>
        </row>
        <row r="798">
          <cell r="A798">
            <v>2110804</v>
          </cell>
          <cell r="B798" t="str">
            <v>    退牧还草工程建设</v>
          </cell>
          <cell r="C798">
            <v>0</v>
          </cell>
        </row>
        <row r="799">
          <cell r="A799">
            <v>2110899</v>
          </cell>
          <cell r="B799" t="str">
            <v>    其他退牧还草支出</v>
          </cell>
          <cell r="C799">
            <v>0</v>
          </cell>
        </row>
        <row r="800">
          <cell r="A800">
            <v>21109</v>
          </cell>
          <cell r="B800" t="str">
            <v>  已垦草原退耕还草(款)</v>
          </cell>
          <cell r="C800">
            <v>0</v>
          </cell>
        </row>
        <row r="801">
          <cell r="A801">
            <v>2110901</v>
          </cell>
          <cell r="B801" t="str">
            <v>    已垦草原退耕还草(项)</v>
          </cell>
          <cell r="C801">
            <v>0</v>
          </cell>
        </row>
        <row r="802">
          <cell r="A802">
            <v>21110</v>
          </cell>
          <cell r="B802" t="str">
            <v>  能源节约利用(款)</v>
          </cell>
          <cell r="C802">
            <v>0</v>
          </cell>
        </row>
        <row r="803">
          <cell r="A803">
            <v>2111001</v>
          </cell>
          <cell r="B803" t="str">
            <v>    能源节约利用(项)</v>
          </cell>
          <cell r="C803">
            <v>0</v>
          </cell>
        </row>
        <row r="804">
          <cell r="A804">
            <v>21111</v>
          </cell>
          <cell r="B804" t="str">
            <v>  污染减排</v>
          </cell>
          <cell r="C804">
            <v>0</v>
          </cell>
        </row>
        <row r="805">
          <cell r="A805">
            <v>2111101</v>
          </cell>
          <cell r="B805" t="str">
            <v>    生态环境监测与信息</v>
          </cell>
          <cell r="C805">
            <v>0</v>
          </cell>
        </row>
        <row r="806">
          <cell r="A806">
            <v>2111102</v>
          </cell>
          <cell r="B806" t="str">
            <v>    生态环境执法监察</v>
          </cell>
          <cell r="C806">
            <v>0</v>
          </cell>
        </row>
        <row r="807">
          <cell r="A807">
            <v>2111103</v>
          </cell>
          <cell r="B807" t="str">
            <v>    减排专项支出</v>
          </cell>
          <cell r="C807">
            <v>0</v>
          </cell>
        </row>
        <row r="808">
          <cell r="A808">
            <v>2111104</v>
          </cell>
          <cell r="B808" t="str">
            <v>    清洁生产专项支出</v>
          </cell>
          <cell r="C808">
            <v>0</v>
          </cell>
        </row>
        <row r="809">
          <cell r="A809">
            <v>2111199</v>
          </cell>
          <cell r="B809" t="str">
            <v>    其他污染减排支出</v>
          </cell>
          <cell r="C809">
            <v>0</v>
          </cell>
        </row>
        <row r="810">
          <cell r="A810">
            <v>21112</v>
          </cell>
          <cell r="B810" t="str">
            <v>  可再生能源(款)</v>
          </cell>
          <cell r="C810">
            <v>0</v>
          </cell>
        </row>
        <row r="811">
          <cell r="A811">
            <v>2111201</v>
          </cell>
          <cell r="B811" t="str">
            <v>    可再生能源(项)</v>
          </cell>
          <cell r="C811">
            <v>0</v>
          </cell>
        </row>
        <row r="812">
          <cell r="A812">
            <v>21113</v>
          </cell>
          <cell r="B812" t="str">
            <v>  循环经济(款)</v>
          </cell>
          <cell r="C812">
            <v>0</v>
          </cell>
        </row>
        <row r="813">
          <cell r="A813">
            <v>2111301</v>
          </cell>
          <cell r="B813" t="str">
            <v>    循环经济(项)</v>
          </cell>
          <cell r="C813">
            <v>0</v>
          </cell>
        </row>
        <row r="814">
          <cell r="A814">
            <v>21114</v>
          </cell>
          <cell r="B814" t="str">
            <v>  能源管理事务</v>
          </cell>
          <cell r="C814">
            <v>200</v>
          </cell>
        </row>
        <row r="815">
          <cell r="A815">
            <v>2111401</v>
          </cell>
          <cell r="B815" t="str">
            <v>    行政运行</v>
          </cell>
          <cell r="C815">
            <v>0</v>
          </cell>
        </row>
        <row r="816">
          <cell r="A816">
            <v>2111402</v>
          </cell>
          <cell r="B816" t="str">
            <v>    一般行政管理事务</v>
          </cell>
          <cell r="C816">
            <v>0</v>
          </cell>
        </row>
        <row r="817">
          <cell r="A817">
            <v>2111403</v>
          </cell>
          <cell r="B817" t="str">
            <v>    机关服务</v>
          </cell>
          <cell r="C817">
            <v>0</v>
          </cell>
        </row>
        <row r="818">
          <cell r="A818">
            <v>2111406</v>
          </cell>
          <cell r="B818" t="str">
            <v>    能源科技装备</v>
          </cell>
          <cell r="C818">
            <v>0</v>
          </cell>
        </row>
        <row r="819">
          <cell r="A819">
            <v>2111407</v>
          </cell>
          <cell r="B819" t="str">
            <v>    能源行业管理</v>
          </cell>
          <cell r="C819">
            <v>0</v>
          </cell>
        </row>
        <row r="820">
          <cell r="A820">
            <v>2111408</v>
          </cell>
          <cell r="B820" t="str">
            <v>    能源管理</v>
          </cell>
          <cell r="C820">
            <v>0</v>
          </cell>
        </row>
        <row r="821">
          <cell r="A821">
            <v>2111411</v>
          </cell>
          <cell r="B821" t="str">
            <v>    信息化建设</v>
          </cell>
          <cell r="C821">
            <v>0</v>
          </cell>
        </row>
        <row r="822">
          <cell r="A822">
            <v>2111413</v>
          </cell>
          <cell r="B822" t="str">
            <v>    农村电网建设</v>
          </cell>
          <cell r="C822">
            <v>0</v>
          </cell>
        </row>
        <row r="823">
          <cell r="A823">
            <v>2111450</v>
          </cell>
          <cell r="B823" t="str">
            <v>    事业运行</v>
          </cell>
          <cell r="C823">
            <v>0</v>
          </cell>
        </row>
        <row r="824">
          <cell r="A824">
            <v>2111499</v>
          </cell>
          <cell r="B824" t="str">
            <v>    其他能源管理事务支出</v>
          </cell>
          <cell r="C824">
            <v>200</v>
          </cell>
        </row>
        <row r="825">
          <cell r="A825">
            <v>21199</v>
          </cell>
          <cell r="B825" t="str">
            <v>  其他节能环保支出(款)</v>
          </cell>
          <cell r="C825">
            <v>1038</v>
          </cell>
        </row>
        <row r="826">
          <cell r="A826">
            <v>2119999</v>
          </cell>
          <cell r="B826" t="str">
            <v>    其他节能环保支出(项)</v>
          </cell>
          <cell r="C826">
            <v>1038</v>
          </cell>
        </row>
        <row r="827">
          <cell r="A827">
            <v>212</v>
          </cell>
          <cell r="B827" t="str">
            <v>城乡社区支出</v>
          </cell>
          <cell r="C827">
            <v>68688</v>
          </cell>
        </row>
        <row r="828">
          <cell r="A828">
            <v>21201</v>
          </cell>
          <cell r="B828" t="str">
            <v>  城乡社区管理事务</v>
          </cell>
          <cell r="C828">
            <v>7225</v>
          </cell>
        </row>
        <row r="829">
          <cell r="A829">
            <v>2120101</v>
          </cell>
          <cell r="B829" t="str">
            <v>    行政运行</v>
          </cell>
          <cell r="C829">
            <v>1059</v>
          </cell>
        </row>
        <row r="830">
          <cell r="A830">
            <v>2120102</v>
          </cell>
          <cell r="B830" t="str">
            <v>    一般行政管理事务</v>
          </cell>
          <cell r="C830">
            <v>1046</v>
          </cell>
        </row>
        <row r="831">
          <cell r="A831">
            <v>2120103</v>
          </cell>
          <cell r="B831" t="str">
            <v>    机关服务</v>
          </cell>
          <cell r="C831">
            <v>0</v>
          </cell>
        </row>
        <row r="832">
          <cell r="A832">
            <v>2120104</v>
          </cell>
          <cell r="B832" t="str">
            <v>    城管执法</v>
          </cell>
          <cell r="C832">
            <v>2970</v>
          </cell>
        </row>
        <row r="833">
          <cell r="A833">
            <v>2120105</v>
          </cell>
          <cell r="B833" t="str">
            <v>    工程建设标准规范编制与监管</v>
          </cell>
          <cell r="C833">
            <v>0</v>
          </cell>
        </row>
        <row r="834">
          <cell r="A834">
            <v>2120106</v>
          </cell>
          <cell r="B834" t="str">
            <v>    工程建设管理</v>
          </cell>
          <cell r="C834">
            <v>396</v>
          </cell>
        </row>
        <row r="835">
          <cell r="A835">
            <v>2120107</v>
          </cell>
          <cell r="B835" t="str">
            <v>    市政公用行业市场监管</v>
          </cell>
          <cell r="C835">
            <v>0</v>
          </cell>
        </row>
        <row r="836">
          <cell r="A836">
            <v>2120109</v>
          </cell>
          <cell r="B836" t="str">
            <v>    住宅建设与房地产市场监管</v>
          </cell>
          <cell r="C836">
            <v>0</v>
          </cell>
        </row>
        <row r="837">
          <cell r="A837">
            <v>2120110</v>
          </cell>
          <cell r="B837" t="str">
            <v>    执业资格注册、资质审查</v>
          </cell>
          <cell r="C837">
            <v>0</v>
          </cell>
        </row>
        <row r="838">
          <cell r="A838">
            <v>2120199</v>
          </cell>
          <cell r="B838" t="str">
            <v>    其他城乡社区管理事务支出</v>
          </cell>
          <cell r="C838">
            <v>1754</v>
          </cell>
        </row>
        <row r="839">
          <cell r="A839">
            <v>21202</v>
          </cell>
          <cell r="B839" t="str">
            <v>  城乡社区规划与管理(款)</v>
          </cell>
          <cell r="C839">
            <v>0</v>
          </cell>
        </row>
        <row r="840">
          <cell r="A840">
            <v>2120201</v>
          </cell>
          <cell r="B840" t="str">
            <v>    城乡社区规划与管理(项)</v>
          </cell>
          <cell r="C840">
            <v>0</v>
          </cell>
        </row>
        <row r="841">
          <cell r="A841">
            <v>21203</v>
          </cell>
          <cell r="B841" t="str">
            <v>  城乡社区公共设施</v>
          </cell>
          <cell r="C841">
            <v>44898</v>
          </cell>
        </row>
        <row r="842">
          <cell r="A842">
            <v>2120303</v>
          </cell>
          <cell r="B842" t="str">
            <v>    小城镇基础设施建设</v>
          </cell>
          <cell r="C842">
            <v>39707</v>
          </cell>
        </row>
        <row r="843">
          <cell r="A843">
            <v>2120399</v>
          </cell>
          <cell r="B843" t="str">
            <v>    其他城乡社区公共设施支出</v>
          </cell>
          <cell r="C843">
            <v>5191</v>
          </cell>
        </row>
        <row r="844">
          <cell r="A844">
            <v>21205</v>
          </cell>
          <cell r="B844" t="str">
            <v>  城乡社区环境卫生(款)</v>
          </cell>
          <cell r="C844">
            <v>4752</v>
          </cell>
        </row>
        <row r="845">
          <cell r="A845">
            <v>2120501</v>
          </cell>
          <cell r="B845" t="str">
            <v>    城乡社区环境卫生(项)</v>
          </cell>
          <cell r="C845">
            <v>4752</v>
          </cell>
        </row>
        <row r="846">
          <cell r="A846">
            <v>21206</v>
          </cell>
          <cell r="B846" t="str">
            <v>  建设市场管理与监督(款)</v>
          </cell>
          <cell r="C846">
            <v>188</v>
          </cell>
        </row>
        <row r="847">
          <cell r="A847">
            <v>2120601</v>
          </cell>
          <cell r="B847" t="str">
            <v>    建设市场管理与监督(项)</v>
          </cell>
          <cell r="C847">
            <v>188</v>
          </cell>
        </row>
        <row r="848">
          <cell r="A848">
            <v>21299</v>
          </cell>
          <cell r="B848" t="str">
            <v>  其他城乡社区支出(款)</v>
          </cell>
          <cell r="C848">
            <v>11625</v>
          </cell>
        </row>
        <row r="849">
          <cell r="A849">
            <v>2129999</v>
          </cell>
          <cell r="B849" t="str">
            <v>    其他城乡社区支出(项)</v>
          </cell>
          <cell r="C849">
            <v>11625</v>
          </cell>
        </row>
        <row r="850">
          <cell r="A850">
            <v>213</v>
          </cell>
          <cell r="B850" t="str">
            <v>农林水支出</v>
          </cell>
          <cell r="C850">
            <v>113663</v>
          </cell>
        </row>
        <row r="851">
          <cell r="A851">
            <v>21301</v>
          </cell>
          <cell r="B851" t="str">
            <v>  农业农村</v>
          </cell>
          <cell r="C851">
            <v>39632</v>
          </cell>
        </row>
        <row r="852">
          <cell r="A852">
            <v>2130101</v>
          </cell>
          <cell r="B852" t="str">
            <v>    行政运行</v>
          </cell>
          <cell r="C852">
            <v>8245</v>
          </cell>
        </row>
        <row r="853">
          <cell r="A853">
            <v>2130102</v>
          </cell>
          <cell r="B853" t="str">
            <v>    一般行政管理事务</v>
          </cell>
          <cell r="C853">
            <v>5</v>
          </cell>
        </row>
        <row r="854">
          <cell r="A854">
            <v>2130103</v>
          </cell>
          <cell r="B854" t="str">
            <v>    机关服务</v>
          </cell>
          <cell r="C854">
            <v>0</v>
          </cell>
        </row>
        <row r="855">
          <cell r="A855">
            <v>2130104</v>
          </cell>
          <cell r="B855" t="str">
            <v>    事业运行</v>
          </cell>
          <cell r="C855">
            <v>0</v>
          </cell>
        </row>
        <row r="856">
          <cell r="A856">
            <v>2130105</v>
          </cell>
          <cell r="B856" t="str">
            <v>    农垦运行</v>
          </cell>
          <cell r="C856">
            <v>0</v>
          </cell>
        </row>
        <row r="857">
          <cell r="A857">
            <v>2130106</v>
          </cell>
          <cell r="B857" t="str">
            <v>    科技转化与推广服务</v>
          </cell>
          <cell r="C857">
            <v>273</v>
          </cell>
        </row>
        <row r="858">
          <cell r="A858">
            <v>2130108</v>
          </cell>
          <cell r="B858" t="str">
            <v>    病虫害控制</v>
          </cell>
          <cell r="C858">
            <v>603</v>
          </cell>
        </row>
        <row r="859">
          <cell r="A859">
            <v>2130109</v>
          </cell>
          <cell r="B859" t="str">
            <v>    农产品质量安全</v>
          </cell>
          <cell r="C859">
            <v>29</v>
          </cell>
        </row>
        <row r="860">
          <cell r="A860">
            <v>2130110</v>
          </cell>
          <cell r="B860" t="str">
            <v>    执法监管</v>
          </cell>
          <cell r="C860">
            <v>0</v>
          </cell>
        </row>
        <row r="861">
          <cell r="A861">
            <v>2130111</v>
          </cell>
          <cell r="B861" t="str">
            <v>    统计监测与信息服务</v>
          </cell>
          <cell r="C861">
            <v>7</v>
          </cell>
        </row>
        <row r="862">
          <cell r="A862">
            <v>2130112</v>
          </cell>
          <cell r="B862" t="str">
            <v>    行业业务管理</v>
          </cell>
          <cell r="C862">
            <v>9</v>
          </cell>
        </row>
        <row r="863">
          <cell r="A863">
            <v>2130114</v>
          </cell>
          <cell r="B863" t="str">
            <v>    对外交流与合作</v>
          </cell>
          <cell r="C863">
            <v>0</v>
          </cell>
        </row>
        <row r="864">
          <cell r="A864">
            <v>2130119</v>
          </cell>
          <cell r="B864" t="str">
            <v>    防灾救灾</v>
          </cell>
          <cell r="C864">
            <v>154</v>
          </cell>
        </row>
        <row r="865">
          <cell r="A865">
            <v>2130120</v>
          </cell>
          <cell r="B865" t="str">
            <v>    稳定农民收入补贴</v>
          </cell>
          <cell r="C865">
            <v>45</v>
          </cell>
        </row>
        <row r="866">
          <cell r="A866">
            <v>2130121</v>
          </cell>
          <cell r="B866" t="str">
            <v>    农业结构调整补贴</v>
          </cell>
          <cell r="C866">
            <v>334</v>
          </cell>
        </row>
        <row r="867">
          <cell r="A867">
            <v>2130122</v>
          </cell>
          <cell r="B867" t="str">
            <v>    农业生产发展</v>
          </cell>
          <cell r="C867">
            <v>15449</v>
          </cell>
        </row>
        <row r="868">
          <cell r="A868">
            <v>2130124</v>
          </cell>
          <cell r="B868" t="str">
            <v>    农村合作经济</v>
          </cell>
          <cell r="C868">
            <v>121</v>
          </cell>
        </row>
        <row r="869">
          <cell r="A869">
            <v>2130125</v>
          </cell>
          <cell r="B869" t="str">
            <v>    农产品加工与促销</v>
          </cell>
          <cell r="C869">
            <v>0</v>
          </cell>
        </row>
        <row r="870">
          <cell r="A870">
            <v>2130126</v>
          </cell>
          <cell r="B870" t="str">
            <v>    农村社会事业</v>
          </cell>
          <cell r="C870">
            <v>762</v>
          </cell>
        </row>
        <row r="871">
          <cell r="A871">
            <v>2130135</v>
          </cell>
          <cell r="B871" t="str">
            <v>    农业资源保护修复与利用</v>
          </cell>
          <cell r="C871">
            <v>87</v>
          </cell>
        </row>
        <row r="872">
          <cell r="A872">
            <v>2130142</v>
          </cell>
          <cell r="B872" t="str">
            <v>    农村道路建设</v>
          </cell>
          <cell r="C872">
            <v>15</v>
          </cell>
        </row>
        <row r="873">
          <cell r="A873">
            <v>2130148</v>
          </cell>
          <cell r="B873" t="str">
            <v>    渔业发展</v>
          </cell>
          <cell r="C873">
            <v>184</v>
          </cell>
        </row>
        <row r="874">
          <cell r="A874">
            <v>2130152</v>
          </cell>
          <cell r="B874" t="str">
            <v>    对高校毕业生到基层任职补助</v>
          </cell>
          <cell r="C874">
            <v>0</v>
          </cell>
        </row>
        <row r="875">
          <cell r="A875">
            <v>2130153</v>
          </cell>
          <cell r="B875" t="str">
            <v>    农田建设</v>
          </cell>
          <cell r="C875">
            <v>8515</v>
          </cell>
        </row>
        <row r="876">
          <cell r="A876">
            <v>2130199</v>
          </cell>
          <cell r="B876" t="str">
            <v>    其他农业农村支出</v>
          </cell>
          <cell r="C876">
            <v>4795</v>
          </cell>
        </row>
        <row r="877">
          <cell r="A877">
            <v>21302</v>
          </cell>
          <cell r="B877" t="str">
            <v>  林业和草原</v>
          </cell>
          <cell r="C877">
            <v>8198</v>
          </cell>
        </row>
        <row r="878">
          <cell r="A878">
            <v>2130201</v>
          </cell>
          <cell r="B878" t="str">
            <v>    行政运行</v>
          </cell>
          <cell r="C878">
            <v>2477</v>
          </cell>
        </row>
        <row r="879">
          <cell r="A879">
            <v>2130202</v>
          </cell>
          <cell r="B879" t="str">
            <v>    一般行政管理事务</v>
          </cell>
          <cell r="C879">
            <v>737</v>
          </cell>
        </row>
        <row r="880">
          <cell r="A880">
            <v>2130203</v>
          </cell>
          <cell r="B880" t="str">
            <v>    机关服务</v>
          </cell>
          <cell r="C880">
            <v>0</v>
          </cell>
        </row>
        <row r="881">
          <cell r="A881">
            <v>2130204</v>
          </cell>
          <cell r="B881" t="str">
            <v>    事业机构</v>
          </cell>
          <cell r="C881">
            <v>187</v>
          </cell>
        </row>
        <row r="882">
          <cell r="A882">
            <v>2130205</v>
          </cell>
          <cell r="B882" t="str">
            <v>    森林资源培育</v>
          </cell>
          <cell r="C882">
            <v>845</v>
          </cell>
        </row>
        <row r="883">
          <cell r="A883">
            <v>2130206</v>
          </cell>
          <cell r="B883" t="str">
            <v>    技术推广与转化</v>
          </cell>
          <cell r="C883">
            <v>0</v>
          </cell>
        </row>
        <row r="884">
          <cell r="A884">
            <v>2130207</v>
          </cell>
          <cell r="B884" t="str">
            <v>    森林资源管理</v>
          </cell>
          <cell r="C884">
            <v>239</v>
          </cell>
        </row>
        <row r="885">
          <cell r="A885">
            <v>2130209</v>
          </cell>
          <cell r="B885" t="str">
            <v>    森林生态效益补偿</v>
          </cell>
          <cell r="C885">
            <v>1920</v>
          </cell>
        </row>
        <row r="886">
          <cell r="A886">
            <v>2130211</v>
          </cell>
          <cell r="B886" t="str">
            <v>    动植物保护</v>
          </cell>
          <cell r="C886">
            <v>83</v>
          </cell>
        </row>
        <row r="887">
          <cell r="A887">
            <v>2130212</v>
          </cell>
          <cell r="B887" t="str">
            <v>    湿地保护</v>
          </cell>
          <cell r="C887">
            <v>0</v>
          </cell>
        </row>
        <row r="888">
          <cell r="A888">
            <v>2130213</v>
          </cell>
          <cell r="B888" t="str">
            <v>    执法与监督</v>
          </cell>
          <cell r="C888">
            <v>0</v>
          </cell>
        </row>
        <row r="889">
          <cell r="A889">
            <v>2130217</v>
          </cell>
          <cell r="B889" t="str">
            <v>    防沙治沙</v>
          </cell>
          <cell r="C889">
            <v>0</v>
          </cell>
        </row>
        <row r="890">
          <cell r="A890">
            <v>2130220</v>
          </cell>
          <cell r="B890" t="str">
            <v>    对外合作与交流</v>
          </cell>
          <cell r="C890">
            <v>0</v>
          </cell>
        </row>
        <row r="891">
          <cell r="A891">
            <v>2130221</v>
          </cell>
          <cell r="B891" t="str">
            <v>    产业化管理</v>
          </cell>
          <cell r="C891">
            <v>0</v>
          </cell>
        </row>
        <row r="892">
          <cell r="A892">
            <v>2130223</v>
          </cell>
          <cell r="B892" t="str">
            <v>    信息管理</v>
          </cell>
          <cell r="C892">
            <v>0</v>
          </cell>
        </row>
        <row r="893">
          <cell r="A893">
            <v>2130226</v>
          </cell>
          <cell r="B893" t="str">
            <v>    林区公共支出</v>
          </cell>
          <cell r="C893">
            <v>0</v>
          </cell>
        </row>
        <row r="894">
          <cell r="A894">
            <v>2130227</v>
          </cell>
          <cell r="B894" t="str">
            <v>    贷款贴息</v>
          </cell>
          <cell r="C894">
            <v>0</v>
          </cell>
        </row>
        <row r="895">
          <cell r="A895">
            <v>2130234</v>
          </cell>
          <cell r="B895" t="str">
            <v>    林业草原防灾减灾</v>
          </cell>
          <cell r="C895">
            <v>115</v>
          </cell>
        </row>
        <row r="896">
          <cell r="A896">
            <v>2130236</v>
          </cell>
          <cell r="B896" t="str">
            <v>    草原管理</v>
          </cell>
          <cell r="C896">
            <v>0</v>
          </cell>
        </row>
        <row r="897">
          <cell r="A897">
            <v>2130237</v>
          </cell>
          <cell r="B897" t="str">
            <v>    行业业务管理</v>
          </cell>
          <cell r="C897">
            <v>0</v>
          </cell>
        </row>
        <row r="898">
          <cell r="A898">
            <v>2130299</v>
          </cell>
          <cell r="B898" t="str">
            <v>    其他林业和草原支出</v>
          </cell>
          <cell r="C898">
            <v>1595</v>
          </cell>
        </row>
        <row r="899">
          <cell r="A899">
            <v>21303</v>
          </cell>
          <cell r="B899" t="str">
            <v>  水利</v>
          </cell>
          <cell r="C899">
            <v>17771</v>
          </cell>
        </row>
        <row r="900">
          <cell r="A900">
            <v>2130301</v>
          </cell>
          <cell r="B900" t="str">
            <v>    行政运行</v>
          </cell>
          <cell r="C900">
            <v>1438</v>
          </cell>
        </row>
        <row r="901">
          <cell r="A901">
            <v>2130302</v>
          </cell>
          <cell r="B901" t="str">
            <v>    一般行政管理事务</v>
          </cell>
          <cell r="C901">
            <v>388</v>
          </cell>
        </row>
        <row r="902">
          <cell r="A902">
            <v>2130303</v>
          </cell>
          <cell r="B902" t="str">
            <v>    机关服务</v>
          </cell>
          <cell r="C902">
            <v>0</v>
          </cell>
        </row>
        <row r="903">
          <cell r="A903">
            <v>2130304</v>
          </cell>
          <cell r="B903" t="str">
            <v>    水利行业业务管理</v>
          </cell>
          <cell r="C903">
            <v>75</v>
          </cell>
        </row>
        <row r="904">
          <cell r="A904">
            <v>2130305</v>
          </cell>
          <cell r="B904" t="str">
            <v>    水利工程建设</v>
          </cell>
          <cell r="C904">
            <v>5018</v>
          </cell>
        </row>
        <row r="905">
          <cell r="A905">
            <v>2130306</v>
          </cell>
          <cell r="B905" t="str">
            <v>    水利工程运行与维护</v>
          </cell>
          <cell r="C905">
            <v>2949</v>
          </cell>
        </row>
        <row r="906">
          <cell r="A906">
            <v>2130307</v>
          </cell>
          <cell r="B906" t="str">
            <v>    长江黄河等流域管理</v>
          </cell>
          <cell r="C906">
            <v>0</v>
          </cell>
        </row>
        <row r="907">
          <cell r="A907">
            <v>2130308</v>
          </cell>
          <cell r="B907" t="str">
            <v>    水利前期工作</v>
          </cell>
          <cell r="C907">
            <v>58</v>
          </cell>
        </row>
        <row r="908">
          <cell r="A908">
            <v>2130309</v>
          </cell>
          <cell r="B908" t="str">
            <v>    水利执法监督</v>
          </cell>
          <cell r="C908">
            <v>0</v>
          </cell>
        </row>
        <row r="909">
          <cell r="A909">
            <v>2130310</v>
          </cell>
          <cell r="B909" t="str">
            <v>    水土保持</v>
          </cell>
          <cell r="C909">
            <v>673</v>
          </cell>
        </row>
        <row r="910">
          <cell r="A910">
            <v>2130311</v>
          </cell>
          <cell r="B910" t="str">
            <v>    水资源节约管理与保护</v>
          </cell>
          <cell r="C910">
            <v>62</v>
          </cell>
        </row>
        <row r="911">
          <cell r="A911">
            <v>2130312</v>
          </cell>
          <cell r="B911" t="str">
            <v>    水质监测</v>
          </cell>
          <cell r="C911">
            <v>100</v>
          </cell>
        </row>
        <row r="912">
          <cell r="A912">
            <v>2130313</v>
          </cell>
          <cell r="B912" t="str">
            <v>    水文测报</v>
          </cell>
          <cell r="C912">
            <v>0</v>
          </cell>
        </row>
        <row r="913">
          <cell r="A913">
            <v>2130314</v>
          </cell>
          <cell r="B913" t="str">
            <v>    防汛</v>
          </cell>
          <cell r="C913">
            <v>205</v>
          </cell>
        </row>
        <row r="914">
          <cell r="A914">
            <v>2130315</v>
          </cell>
          <cell r="B914" t="str">
            <v>    抗旱</v>
          </cell>
          <cell r="C914">
            <v>809</v>
          </cell>
        </row>
        <row r="915">
          <cell r="A915">
            <v>2130316</v>
          </cell>
          <cell r="B915" t="str">
            <v>    农村水利</v>
          </cell>
          <cell r="C915">
            <v>120</v>
          </cell>
        </row>
        <row r="916">
          <cell r="A916">
            <v>2130317</v>
          </cell>
          <cell r="B916" t="str">
            <v>    水利技术推广</v>
          </cell>
          <cell r="C916">
            <v>0</v>
          </cell>
        </row>
        <row r="917">
          <cell r="A917">
            <v>2130318</v>
          </cell>
          <cell r="B917" t="str">
            <v>    国际河流治理与管理</v>
          </cell>
          <cell r="C917">
            <v>0</v>
          </cell>
        </row>
        <row r="918">
          <cell r="A918">
            <v>2130319</v>
          </cell>
          <cell r="B918" t="str">
            <v>    江河湖库水系综合整治</v>
          </cell>
          <cell r="C918">
            <v>0</v>
          </cell>
        </row>
        <row r="919">
          <cell r="A919">
            <v>2130321</v>
          </cell>
          <cell r="B919" t="str">
            <v>    大中型水库移民后期扶持专项支出</v>
          </cell>
          <cell r="C919">
            <v>1240</v>
          </cell>
        </row>
        <row r="920">
          <cell r="A920">
            <v>2130322</v>
          </cell>
          <cell r="B920" t="str">
            <v>    水利安全监督</v>
          </cell>
          <cell r="C920">
            <v>0</v>
          </cell>
        </row>
        <row r="921">
          <cell r="A921">
            <v>2130333</v>
          </cell>
          <cell r="B921" t="str">
            <v>    信息管理</v>
          </cell>
          <cell r="C921">
            <v>0</v>
          </cell>
        </row>
        <row r="922">
          <cell r="A922">
            <v>2130334</v>
          </cell>
          <cell r="B922" t="str">
            <v>    水利建设征地及移民支出</v>
          </cell>
          <cell r="C922">
            <v>0</v>
          </cell>
        </row>
        <row r="923">
          <cell r="A923">
            <v>2130335</v>
          </cell>
          <cell r="B923" t="str">
            <v>    农村供水</v>
          </cell>
          <cell r="C923">
            <v>58</v>
          </cell>
        </row>
        <row r="924">
          <cell r="A924">
            <v>2130336</v>
          </cell>
          <cell r="B924" t="str">
            <v>    南水北调工程建设</v>
          </cell>
          <cell r="C924">
            <v>0</v>
          </cell>
        </row>
        <row r="925">
          <cell r="A925">
            <v>2130337</v>
          </cell>
          <cell r="B925" t="str">
            <v>    南水北调工程管理</v>
          </cell>
          <cell r="C925">
            <v>0</v>
          </cell>
        </row>
        <row r="926">
          <cell r="A926">
            <v>2130399</v>
          </cell>
          <cell r="B926" t="str">
            <v>    其他水利支出</v>
          </cell>
          <cell r="C926">
            <v>4578</v>
          </cell>
        </row>
        <row r="927">
          <cell r="A927">
            <v>21305</v>
          </cell>
          <cell r="B927" t="str">
            <v>  巩固脱贫攻坚成果衔接乡村振兴</v>
          </cell>
          <cell r="C927">
            <v>22733</v>
          </cell>
        </row>
        <row r="928">
          <cell r="A928">
            <v>2130501</v>
          </cell>
          <cell r="B928" t="str">
            <v>    行政运行</v>
          </cell>
          <cell r="C928">
            <v>305</v>
          </cell>
        </row>
        <row r="929">
          <cell r="A929">
            <v>2130502</v>
          </cell>
          <cell r="B929" t="str">
            <v>    一般行政管理事务</v>
          </cell>
          <cell r="C929">
            <v>0</v>
          </cell>
        </row>
        <row r="930">
          <cell r="A930">
            <v>2130503</v>
          </cell>
          <cell r="B930" t="str">
            <v>    机关服务</v>
          </cell>
          <cell r="C930">
            <v>0</v>
          </cell>
        </row>
        <row r="931">
          <cell r="A931">
            <v>2130504</v>
          </cell>
          <cell r="B931" t="str">
            <v>    农村基础设施建设</v>
          </cell>
          <cell r="C931">
            <v>8334</v>
          </cell>
        </row>
        <row r="932">
          <cell r="A932">
            <v>2130505</v>
          </cell>
          <cell r="B932" t="str">
            <v>    生产发展</v>
          </cell>
          <cell r="C932">
            <v>10344</v>
          </cell>
        </row>
        <row r="933">
          <cell r="A933">
            <v>2130506</v>
          </cell>
          <cell r="B933" t="str">
            <v>    社会发展</v>
          </cell>
          <cell r="C933">
            <v>450</v>
          </cell>
        </row>
        <row r="934">
          <cell r="A934">
            <v>2130507</v>
          </cell>
          <cell r="B934" t="str">
            <v>    贷款奖补和贴息</v>
          </cell>
          <cell r="C934">
            <v>0</v>
          </cell>
        </row>
        <row r="935">
          <cell r="A935">
            <v>2130508</v>
          </cell>
          <cell r="B935" t="str">
            <v>    “三西”农业建设专项补助</v>
          </cell>
          <cell r="C935">
            <v>0</v>
          </cell>
        </row>
        <row r="936">
          <cell r="A936">
            <v>2130550</v>
          </cell>
          <cell r="B936" t="str">
            <v>    事业运行</v>
          </cell>
          <cell r="C936">
            <v>0</v>
          </cell>
        </row>
        <row r="937">
          <cell r="A937">
            <v>2130599</v>
          </cell>
          <cell r="B937" t="str">
            <v>    其他巩固脱贫攻坚成果衔接乡村振兴支出</v>
          </cell>
          <cell r="C937">
            <v>3300</v>
          </cell>
        </row>
        <row r="938">
          <cell r="A938">
            <v>21307</v>
          </cell>
          <cell r="B938" t="str">
            <v>  农村综合改革</v>
          </cell>
          <cell r="C938">
            <v>16363</v>
          </cell>
        </row>
        <row r="939">
          <cell r="A939">
            <v>2130701</v>
          </cell>
          <cell r="B939" t="str">
            <v>    对村级公益事业建设的补助</v>
          </cell>
          <cell r="C939">
            <v>1850</v>
          </cell>
        </row>
        <row r="940">
          <cell r="A940">
            <v>2130704</v>
          </cell>
          <cell r="B940" t="str">
            <v>    国有农场办社会职能改革补助</v>
          </cell>
          <cell r="C940">
            <v>0</v>
          </cell>
        </row>
        <row r="941">
          <cell r="A941">
            <v>2130705</v>
          </cell>
          <cell r="B941" t="str">
            <v>    对村民委员会和村党支部的补助</v>
          </cell>
          <cell r="C941">
            <v>13750</v>
          </cell>
        </row>
        <row r="942">
          <cell r="A942">
            <v>2130706</v>
          </cell>
          <cell r="B942" t="str">
            <v>    对村集体经济组织的补助</v>
          </cell>
          <cell r="C942">
            <v>150</v>
          </cell>
        </row>
        <row r="943">
          <cell r="A943">
            <v>2130707</v>
          </cell>
          <cell r="B943" t="str">
            <v>    农村综合改革示范试点补助</v>
          </cell>
          <cell r="C943">
            <v>283</v>
          </cell>
        </row>
        <row r="944">
          <cell r="A944">
            <v>2130799</v>
          </cell>
          <cell r="B944" t="str">
            <v>    其他农村综合改革支出</v>
          </cell>
          <cell r="C944">
            <v>330</v>
          </cell>
        </row>
        <row r="945">
          <cell r="A945">
            <v>21308</v>
          </cell>
          <cell r="B945" t="str">
            <v>  普惠金融发展支出</v>
          </cell>
          <cell r="C945">
            <v>5005</v>
          </cell>
        </row>
        <row r="946">
          <cell r="A946">
            <v>2130801</v>
          </cell>
          <cell r="B946" t="str">
            <v>    支持农村金融机构</v>
          </cell>
          <cell r="C946">
            <v>0</v>
          </cell>
        </row>
        <row r="947">
          <cell r="A947">
            <v>2130803</v>
          </cell>
          <cell r="B947" t="str">
            <v>    农业保险保费补贴</v>
          </cell>
          <cell r="C947">
            <v>4721</v>
          </cell>
        </row>
        <row r="948">
          <cell r="A948">
            <v>2130804</v>
          </cell>
          <cell r="B948" t="str">
            <v>    创业担保贷款贴息及奖补</v>
          </cell>
          <cell r="C948">
            <v>75</v>
          </cell>
        </row>
        <row r="949">
          <cell r="A949">
            <v>2130805</v>
          </cell>
          <cell r="B949" t="str">
            <v>    补充创业担保贷款基金</v>
          </cell>
          <cell r="C949">
            <v>0</v>
          </cell>
        </row>
        <row r="950">
          <cell r="A950">
            <v>2130899</v>
          </cell>
          <cell r="B950" t="str">
            <v>    其他普惠金融发展支出</v>
          </cell>
          <cell r="C950">
            <v>209</v>
          </cell>
        </row>
        <row r="951">
          <cell r="A951">
            <v>21309</v>
          </cell>
          <cell r="B951" t="str">
            <v>  目标价格补贴</v>
          </cell>
          <cell r="C951">
            <v>2822</v>
          </cell>
        </row>
        <row r="952">
          <cell r="A952">
            <v>2130901</v>
          </cell>
          <cell r="B952" t="str">
            <v>    棉花目标价格补贴</v>
          </cell>
          <cell r="C952">
            <v>0</v>
          </cell>
        </row>
        <row r="953">
          <cell r="A953">
            <v>2130999</v>
          </cell>
          <cell r="B953" t="str">
            <v>    其他目标价格补贴</v>
          </cell>
          <cell r="C953">
            <v>2822</v>
          </cell>
        </row>
        <row r="954">
          <cell r="A954">
            <v>21399</v>
          </cell>
          <cell r="B954" t="str">
            <v>  其他农林水支出(款)</v>
          </cell>
          <cell r="C954">
            <v>1139</v>
          </cell>
        </row>
        <row r="955">
          <cell r="A955">
            <v>2139901</v>
          </cell>
          <cell r="B955" t="str">
            <v>    化解其他公益性乡村债务支出</v>
          </cell>
          <cell r="C955">
            <v>0</v>
          </cell>
        </row>
        <row r="956">
          <cell r="A956">
            <v>2139999</v>
          </cell>
          <cell r="B956" t="str">
            <v>    其他农林水支出(项)</v>
          </cell>
          <cell r="C956">
            <v>1139</v>
          </cell>
        </row>
        <row r="957">
          <cell r="A957">
            <v>214</v>
          </cell>
          <cell r="B957" t="str">
            <v>交通运输支出</v>
          </cell>
          <cell r="C957">
            <v>31055</v>
          </cell>
        </row>
        <row r="958">
          <cell r="A958">
            <v>21401</v>
          </cell>
          <cell r="B958" t="str">
            <v>  公路水路运输</v>
          </cell>
          <cell r="C958">
            <v>23959</v>
          </cell>
        </row>
        <row r="959">
          <cell r="A959">
            <v>2140101</v>
          </cell>
          <cell r="B959" t="str">
            <v>    行政运行</v>
          </cell>
          <cell r="C959">
            <v>3495</v>
          </cell>
        </row>
        <row r="960">
          <cell r="A960">
            <v>2140102</v>
          </cell>
          <cell r="B960" t="str">
            <v>    一般行政管理事务</v>
          </cell>
          <cell r="C960">
            <v>0</v>
          </cell>
        </row>
        <row r="961">
          <cell r="A961">
            <v>2140103</v>
          </cell>
          <cell r="B961" t="str">
            <v>    机关服务</v>
          </cell>
          <cell r="C961">
            <v>0</v>
          </cell>
        </row>
        <row r="962">
          <cell r="A962">
            <v>2140104</v>
          </cell>
          <cell r="B962" t="str">
            <v>    公路建设</v>
          </cell>
          <cell r="C962">
            <v>3889</v>
          </cell>
        </row>
        <row r="963">
          <cell r="A963">
            <v>2140106</v>
          </cell>
          <cell r="B963" t="str">
            <v>    公路养护</v>
          </cell>
          <cell r="C963">
            <v>11744</v>
          </cell>
        </row>
        <row r="964">
          <cell r="A964">
            <v>2140109</v>
          </cell>
          <cell r="B964" t="str">
            <v>    交通运输信息化建设</v>
          </cell>
          <cell r="C964">
            <v>0</v>
          </cell>
        </row>
        <row r="965">
          <cell r="A965">
            <v>2140110</v>
          </cell>
          <cell r="B965" t="str">
            <v>    公路和运输安全</v>
          </cell>
          <cell r="C965">
            <v>435</v>
          </cell>
        </row>
        <row r="966">
          <cell r="A966">
            <v>2140111</v>
          </cell>
          <cell r="B966" t="str">
            <v>    公路还贷专项</v>
          </cell>
          <cell r="C966">
            <v>0</v>
          </cell>
        </row>
        <row r="967">
          <cell r="A967">
            <v>2140112</v>
          </cell>
          <cell r="B967" t="str">
            <v>    公路运输管理</v>
          </cell>
          <cell r="C967">
            <v>56</v>
          </cell>
        </row>
        <row r="968">
          <cell r="A968">
            <v>2140114</v>
          </cell>
          <cell r="B968" t="str">
            <v>    公路和运输技术标准化建设</v>
          </cell>
          <cell r="C968">
            <v>0</v>
          </cell>
        </row>
        <row r="969">
          <cell r="A969">
            <v>2140122</v>
          </cell>
          <cell r="B969" t="str">
            <v>    港口设施</v>
          </cell>
          <cell r="C969">
            <v>0</v>
          </cell>
        </row>
        <row r="970">
          <cell r="A970">
            <v>2140123</v>
          </cell>
          <cell r="B970" t="str">
            <v>    航道维护</v>
          </cell>
          <cell r="C970">
            <v>0</v>
          </cell>
        </row>
        <row r="971">
          <cell r="A971">
            <v>2140127</v>
          </cell>
          <cell r="B971" t="str">
            <v>    船舶检验</v>
          </cell>
          <cell r="C971">
            <v>0</v>
          </cell>
        </row>
        <row r="972">
          <cell r="A972">
            <v>2140128</v>
          </cell>
          <cell r="B972" t="str">
            <v>    救助打捞</v>
          </cell>
          <cell r="C972">
            <v>0</v>
          </cell>
        </row>
        <row r="973">
          <cell r="A973">
            <v>2140129</v>
          </cell>
          <cell r="B973" t="str">
            <v>    内河运输</v>
          </cell>
          <cell r="C973">
            <v>0</v>
          </cell>
        </row>
        <row r="974">
          <cell r="A974">
            <v>2140130</v>
          </cell>
          <cell r="B974" t="str">
            <v>    远洋运输</v>
          </cell>
          <cell r="C974">
            <v>0</v>
          </cell>
        </row>
        <row r="975">
          <cell r="A975">
            <v>2140131</v>
          </cell>
          <cell r="B975" t="str">
            <v>    海事管理</v>
          </cell>
          <cell r="C975">
            <v>0</v>
          </cell>
        </row>
        <row r="976">
          <cell r="A976">
            <v>2140133</v>
          </cell>
          <cell r="B976" t="str">
            <v>    航标事业发展支出</v>
          </cell>
          <cell r="C976">
            <v>0</v>
          </cell>
        </row>
        <row r="977">
          <cell r="A977">
            <v>2140136</v>
          </cell>
          <cell r="B977" t="str">
            <v>    水路运输管理支出</v>
          </cell>
          <cell r="C977">
            <v>34</v>
          </cell>
        </row>
        <row r="978">
          <cell r="A978">
            <v>2140138</v>
          </cell>
          <cell r="B978" t="str">
            <v>    口岸建设</v>
          </cell>
          <cell r="C978">
            <v>0</v>
          </cell>
        </row>
        <row r="979">
          <cell r="A979">
            <v>2140199</v>
          </cell>
          <cell r="B979" t="str">
            <v>    其他公路水路运输支出</v>
          </cell>
          <cell r="C979">
            <v>4306</v>
          </cell>
        </row>
        <row r="980">
          <cell r="A980">
            <v>21402</v>
          </cell>
          <cell r="B980" t="str">
            <v>  铁路运输</v>
          </cell>
          <cell r="C980">
            <v>25</v>
          </cell>
        </row>
        <row r="981">
          <cell r="A981">
            <v>2140201</v>
          </cell>
          <cell r="B981" t="str">
            <v>    行政运行</v>
          </cell>
          <cell r="C981">
            <v>0</v>
          </cell>
        </row>
        <row r="982">
          <cell r="A982">
            <v>2140202</v>
          </cell>
          <cell r="B982" t="str">
            <v>    一般行政管理事务</v>
          </cell>
          <cell r="C982">
            <v>0</v>
          </cell>
        </row>
        <row r="983">
          <cell r="A983">
            <v>2140203</v>
          </cell>
          <cell r="B983" t="str">
            <v>    机关服务</v>
          </cell>
          <cell r="C983">
            <v>0</v>
          </cell>
        </row>
        <row r="984">
          <cell r="A984">
            <v>2140204</v>
          </cell>
          <cell r="B984" t="str">
            <v>    铁路路网建设</v>
          </cell>
          <cell r="C984">
            <v>0</v>
          </cell>
        </row>
        <row r="985">
          <cell r="A985">
            <v>2140205</v>
          </cell>
          <cell r="B985" t="str">
            <v>    铁路还贷专项</v>
          </cell>
          <cell r="C985">
            <v>0</v>
          </cell>
        </row>
        <row r="986">
          <cell r="A986">
            <v>2140206</v>
          </cell>
          <cell r="B986" t="str">
            <v>    铁路安全</v>
          </cell>
          <cell r="C986">
            <v>0</v>
          </cell>
        </row>
        <row r="987">
          <cell r="A987">
            <v>2140207</v>
          </cell>
          <cell r="B987" t="str">
            <v>    铁路专项运输</v>
          </cell>
          <cell r="C987">
            <v>0</v>
          </cell>
        </row>
        <row r="988">
          <cell r="A988">
            <v>2140208</v>
          </cell>
          <cell r="B988" t="str">
            <v>    行业监管</v>
          </cell>
          <cell r="C988">
            <v>0</v>
          </cell>
        </row>
        <row r="989">
          <cell r="A989">
            <v>2140299</v>
          </cell>
          <cell r="B989" t="str">
            <v>    其他铁路运输支出</v>
          </cell>
          <cell r="C989">
            <v>25</v>
          </cell>
        </row>
        <row r="990">
          <cell r="A990">
            <v>21403</v>
          </cell>
          <cell r="B990" t="str">
            <v>  民用航空运输</v>
          </cell>
          <cell r="C990">
            <v>0</v>
          </cell>
        </row>
        <row r="991">
          <cell r="A991">
            <v>2140301</v>
          </cell>
          <cell r="B991" t="str">
            <v>    行政运行</v>
          </cell>
          <cell r="C991">
            <v>0</v>
          </cell>
        </row>
        <row r="992">
          <cell r="A992">
            <v>2140302</v>
          </cell>
          <cell r="B992" t="str">
            <v>    一般行政管理事务</v>
          </cell>
          <cell r="C992">
            <v>0</v>
          </cell>
        </row>
        <row r="993">
          <cell r="A993">
            <v>2140303</v>
          </cell>
          <cell r="B993" t="str">
            <v>    机关服务</v>
          </cell>
          <cell r="C993">
            <v>0</v>
          </cell>
        </row>
        <row r="994">
          <cell r="A994">
            <v>2140304</v>
          </cell>
          <cell r="B994" t="str">
            <v>    机场建设</v>
          </cell>
          <cell r="C994">
            <v>0</v>
          </cell>
        </row>
        <row r="995">
          <cell r="A995">
            <v>2140305</v>
          </cell>
          <cell r="B995" t="str">
            <v>    空管系统建设</v>
          </cell>
          <cell r="C995">
            <v>0</v>
          </cell>
        </row>
        <row r="996">
          <cell r="A996">
            <v>2140306</v>
          </cell>
          <cell r="B996" t="str">
            <v>    民航还贷专项支出</v>
          </cell>
          <cell r="C996">
            <v>0</v>
          </cell>
        </row>
        <row r="997">
          <cell r="A997">
            <v>2140307</v>
          </cell>
          <cell r="B997" t="str">
            <v>    民用航空安全</v>
          </cell>
          <cell r="C997">
            <v>0</v>
          </cell>
        </row>
        <row r="998">
          <cell r="A998">
            <v>2140308</v>
          </cell>
          <cell r="B998" t="str">
            <v>    民航专项运输</v>
          </cell>
          <cell r="C998">
            <v>0</v>
          </cell>
        </row>
        <row r="999">
          <cell r="A999">
            <v>2140399</v>
          </cell>
          <cell r="B999" t="str">
            <v>    其他民用航空运输支出</v>
          </cell>
          <cell r="C999">
            <v>0</v>
          </cell>
        </row>
        <row r="1000">
          <cell r="A1000">
            <v>21405</v>
          </cell>
          <cell r="B1000" t="str">
            <v>  邮政业支出</v>
          </cell>
          <cell r="C1000">
            <v>0</v>
          </cell>
        </row>
        <row r="1001">
          <cell r="A1001">
            <v>2140501</v>
          </cell>
          <cell r="B1001" t="str">
            <v>    行政运行</v>
          </cell>
          <cell r="C1001">
            <v>0</v>
          </cell>
        </row>
        <row r="1002">
          <cell r="A1002">
            <v>2140502</v>
          </cell>
          <cell r="B1002" t="str">
            <v>    一般行政管理事务</v>
          </cell>
          <cell r="C1002">
            <v>0</v>
          </cell>
        </row>
        <row r="1003">
          <cell r="A1003">
            <v>2140503</v>
          </cell>
          <cell r="B1003" t="str">
            <v>    机关服务</v>
          </cell>
          <cell r="C1003">
            <v>0</v>
          </cell>
        </row>
        <row r="1004">
          <cell r="A1004">
            <v>2140504</v>
          </cell>
          <cell r="B1004" t="str">
            <v>    行业监管</v>
          </cell>
          <cell r="C1004">
            <v>0</v>
          </cell>
        </row>
        <row r="1005">
          <cell r="A1005">
            <v>2140505</v>
          </cell>
          <cell r="B1005" t="str">
            <v>    邮政普遍服务与特殊服务</v>
          </cell>
          <cell r="C1005">
            <v>0</v>
          </cell>
        </row>
        <row r="1006">
          <cell r="A1006">
            <v>2140599</v>
          </cell>
          <cell r="B1006" t="str">
            <v>    其他邮政业支出</v>
          </cell>
          <cell r="C1006">
            <v>0</v>
          </cell>
        </row>
        <row r="1007">
          <cell r="A1007">
            <v>21406</v>
          </cell>
          <cell r="B1007" t="str">
            <v>  车辆购置税支出</v>
          </cell>
          <cell r="C1007">
            <v>4614</v>
          </cell>
        </row>
        <row r="1008">
          <cell r="A1008">
            <v>2140601</v>
          </cell>
          <cell r="B1008" t="str">
            <v>    车辆购置税用于公路等基础设施建设支出</v>
          </cell>
          <cell r="C1008">
            <v>1127</v>
          </cell>
        </row>
        <row r="1009">
          <cell r="A1009">
            <v>2140602</v>
          </cell>
          <cell r="B1009" t="str">
            <v>    车辆购置税用于农村公路建设支出</v>
          </cell>
          <cell r="C1009">
            <v>2407</v>
          </cell>
        </row>
        <row r="1010">
          <cell r="A1010">
            <v>2140603</v>
          </cell>
          <cell r="B1010" t="str">
            <v>    车辆购置税用于老旧汽车报废更新补贴</v>
          </cell>
          <cell r="C1010">
            <v>0</v>
          </cell>
        </row>
        <row r="1011">
          <cell r="A1011">
            <v>2140699</v>
          </cell>
          <cell r="B1011" t="str">
            <v>    车辆购置税其他支出</v>
          </cell>
          <cell r="C1011">
            <v>1080</v>
          </cell>
        </row>
        <row r="1012">
          <cell r="A1012">
            <v>21499</v>
          </cell>
          <cell r="B1012" t="str">
            <v>  其他交通运输支出(款)</v>
          </cell>
          <cell r="C1012">
            <v>2457</v>
          </cell>
        </row>
        <row r="1013">
          <cell r="A1013">
            <v>2149901</v>
          </cell>
          <cell r="B1013" t="str">
            <v>    公共交通运营补助</v>
          </cell>
          <cell r="C1013">
            <v>1458</v>
          </cell>
        </row>
        <row r="1014">
          <cell r="A1014">
            <v>2149999</v>
          </cell>
          <cell r="B1014" t="str">
            <v>    其他交通运输支出(项)</v>
          </cell>
          <cell r="C1014">
            <v>999</v>
          </cell>
        </row>
        <row r="1015">
          <cell r="A1015">
            <v>215</v>
          </cell>
          <cell r="B1015" t="str">
            <v>资源勘探工业信息等支出</v>
          </cell>
          <cell r="C1015">
            <v>5036</v>
          </cell>
        </row>
        <row r="1016">
          <cell r="A1016">
            <v>21501</v>
          </cell>
          <cell r="B1016" t="str">
            <v>  资源勘探开发</v>
          </cell>
          <cell r="C1016">
            <v>51</v>
          </cell>
        </row>
        <row r="1017">
          <cell r="A1017">
            <v>2150101</v>
          </cell>
          <cell r="B1017" t="str">
            <v>    行政运行</v>
          </cell>
          <cell r="C1017">
            <v>0</v>
          </cell>
        </row>
        <row r="1018">
          <cell r="A1018">
            <v>2150102</v>
          </cell>
          <cell r="B1018" t="str">
            <v>    一般行政管理事务</v>
          </cell>
          <cell r="C1018">
            <v>0</v>
          </cell>
        </row>
        <row r="1019">
          <cell r="A1019">
            <v>2150103</v>
          </cell>
          <cell r="B1019" t="str">
            <v>    机关服务</v>
          </cell>
          <cell r="C1019">
            <v>0</v>
          </cell>
        </row>
        <row r="1020">
          <cell r="A1020">
            <v>2150104</v>
          </cell>
          <cell r="B1020" t="str">
            <v>    煤炭勘探开采和洗选</v>
          </cell>
          <cell r="C1020">
            <v>0</v>
          </cell>
        </row>
        <row r="1021">
          <cell r="A1021">
            <v>2150105</v>
          </cell>
          <cell r="B1021" t="str">
            <v>    石油和天然气勘探开采</v>
          </cell>
          <cell r="C1021">
            <v>0</v>
          </cell>
        </row>
        <row r="1022">
          <cell r="A1022">
            <v>2150106</v>
          </cell>
          <cell r="B1022" t="str">
            <v>    黑色金属矿勘探和采选</v>
          </cell>
          <cell r="C1022">
            <v>0</v>
          </cell>
        </row>
        <row r="1023">
          <cell r="A1023">
            <v>2150107</v>
          </cell>
          <cell r="B1023" t="str">
            <v>    有色金属矿勘探和采选</v>
          </cell>
          <cell r="C1023">
            <v>0</v>
          </cell>
        </row>
        <row r="1024">
          <cell r="A1024">
            <v>2150108</v>
          </cell>
          <cell r="B1024" t="str">
            <v>    非金属矿勘探和采选</v>
          </cell>
          <cell r="C1024">
            <v>0</v>
          </cell>
        </row>
        <row r="1025">
          <cell r="A1025">
            <v>2150199</v>
          </cell>
          <cell r="B1025" t="str">
            <v>    其他资源勘探业支出</v>
          </cell>
          <cell r="C1025">
            <v>51</v>
          </cell>
        </row>
        <row r="1026">
          <cell r="A1026">
            <v>21502</v>
          </cell>
          <cell r="B1026" t="str">
            <v>  制造业</v>
          </cell>
          <cell r="C1026">
            <v>2504</v>
          </cell>
        </row>
        <row r="1027">
          <cell r="A1027">
            <v>2150201</v>
          </cell>
          <cell r="B1027" t="str">
            <v>    行政运行</v>
          </cell>
          <cell r="C1027">
            <v>656</v>
          </cell>
        </row>
        <row r="1028">
          <cell r="A1028">
            <v>2150202</v>
          </cell>
          <cell r="B1028" t="str">
            <v>    一般行政管理事务</v>
          </cell>
          <cell r="C1028">
            <v>71</v>
          </cell>
        </row>
        <row r="1029">
          <cell r="A1029">
            <v>2150203</v>
          </cell>
          <cell r="B1029" t="str">
            <v>    机关服务</v>
          </cell>
          <cell r="C1029">
            <v>0</v>
          </cell>
        </row>
        <row r="1030">
          <cell r="A1030">
            <v>2150204</v>
          </cell>
          <cell r="B1030" t="str">
            <v>    纺织业</v>
          </cell>
          <cell r="C1030">
            <v>0</v>
          </cell>
        </row>
        <row r="1031">
          <cell r="A1031">
            <v>2150205</v>
          </cell>
          <cell r="B1031" t="str">
            <v>    医药制造业</v>
          </cell>
          <cell r="C1031">
            <v>0</v>
          </cell>
        </row>
        <row r="1032">
          <cell r="A1032">
            <v>2150206</v>
          </cell>
          <cell r="B1032" t="str">
            <v>    非金属矿物制品业</v>
          </cell>
          <cell r="C1032">
            <v>0</v>
          </cell>
        </row>
        <row r="1033">
          <cell r="A1033">
            <v>2150207</v>
          </cell>
          <cell r="B1033" t="str">
            <v>    通信设备、计算机及其他电子设备制造业</v>
          </cell>
          <cell r="C1033">
            <v>0</v>
          </cell>
        </row>
        <row r="1034">
          <cell r="A1034">
            <v>2150208</v>
          </cell>
          <cell r="B1034" t="str">
            <v>    交通运输设备制造业</v>
          </cell>
          <cell r="C1034">
            <v>0</v>
          </cell>
        </row>
        <row r="1035">
          <cell r="A1035">
            <v>2150209</v>
          </cell>
          <cell r="B1035" t="str">
            <v>    电气机械及器材制造业</v>
          </cell>
          <cell r="C1035">
            <v>0</v>
          </cell>
        </row>
        <row r="1036">
          <cell r="A1036">
            <v>2150210</v>
          </cell>
          <cell r="B1036" t="str">
            <v>    工艺品及其他制造业</v>
          </cell>
          <cell r="C1036">
            <v>0</v>
          </cell>
        </row>
        <row r="1037">
          <cell r="A1037">
            <v>2150212</v>
          </cell>
          <cell r="B1037" t="str">
            <v>    石油加工、炼焦及核燃料加工业</v>
          </cell>
          <cell r="C1037">
            <v>0</v>
          </cell>
        </row>
        <row r="1038">
          <cell r="A1038">
            <v>2150213</v>
          </cell>
          <cell r="B1038" t="str">
            <v>    化学原料及化学制品制造业</v>
          </cell>
          <cell r="C1038">
            <v>0</v>
          </cell>
        </row>
        <row r="1039">
          <cell r="A1039">
            <v>2150214</v>
          </cell>
          <cell r="B1039" t="str">
            <v>    黑色金属冶炼及压延加工业</v>
          </cell>
          <cell r="C1039">
            <v>0</v>
          </cell>
        </row>
        <row r="1040">
          <cell r="A1040">
            <v>2150215</v>
          </cell>
          <cell r="B1040" t="str">
            <v>    有色金属冶炼及压延加工业</v>
          </cell>
          <cell r="C1040">
            <v>0</v>
          </cell>
        </row>
        <row r="1041">
          <cell r="A1041">
            <v>2150299</v>
          </cell>
          <cell r="B1041" t="str">
            <v>    其他制造业支出</v>
          </cell>
          <cell r="C1041">
            <v>1777</v>
          </cell>
        </row>
        <row r="1042">
          <cell r="A1042">
            <v>21503</v>
          </cell>
          <cell r="B1042" t="str">
            <v>  建筑业</v>
          </cell>
          <cell r="C1042">
            <v>0</v>
          </cell>
        </row>
        <row r="1043">
          <cell r="A1043">
            <v>2150301</v>
          </cell>
          <cell r="B1043" t="str">
            <v>    行政运行</v>
          </cell>
          <cell r="C1043">
            <v>0</v>
          </cell>
        </row>
        <row r="1044">
          <cell r="A1044">
            <v>2150302</v>
          </cell>
          <cell r="B1044" t="str">
            <v>    一般行政管理事务</v>
          </cell>
          <cell r="C1044">
            <v>0</v>
          </cell>
        </row>
        <row r="1045">
          <cell r="A1045">
            <v>2150303</v>
          </cell>
          <cell r="B1045" t="str">
            <v>    机关服务</v>
          </cell>
          <cell r="C1045">
            <v>0</v>
          </cell>
        </row>
        <row r="1046">
          <cell r="A1046">
            <v>2150399</v>
          </cell>
          <cell r="B1046" t="str">
            <v>    其他建筑业支出</v>
          </cell>
          <cell r="C1046">
            <v>0</v>
          </cell>
        </row>
        <row r="1047">
          <cell r="A1047">
            <v>21505</v>
          </cell>
          <cell r="B1047" t="str">
            <v>  工业和信息产业监管</v>
          </cell>
          <cell r="C1047">
            <v>2174</v>
          </cell>
        </row>
        <row r="1048">
          <cell r="A1048">
            <v>2150501</v>
          </cell>
          <cell r="B1048" t="str">
            <v>    行政运行</v>
          </cell>
          <cell r="C1048">
            <v>12</v>
          </cell>
        </row>
        <row r="1049">
          <cell r="A1049">
            <v>2150502</v>
          </cell>
          <cell r="B1049" t="str">
            <v>    一般行政管理事务</v>
          </cell>
          <cell r="C1049">
            <v>0</v>
          </cell>
        </row>
        <row r="1050">
          <cell r="A1050">
            <v>2150503</v>
          </cell>
          <cell r="B1050" t="str">
            <v>    机关服务</v>
          </cell>
          <cell r="C1050">
            <v>0</v>
          </cell>
        </row>
        <row r="1051">
          <cell r="A1051">
            <v>2150505</v>
          </cell>
          <cell r="B1051" t="str">
            <v>    战备应急</v>
          </cell>
          <cell r="C1051">
            <v>0</v>
          </cell>
        </row>
        <row r="1052">
          <cell r="A1052">
            <v>2150507</v>
          </cell>
          <cell r="B1052" t="str">
            <v>    专用通信</v>
          </cell>
          <cell r="C1052">
            <v>0</v>
          </cell>
        </row>
        <row r="1053">
          <cell r="A1053">
            <v>2150508</v>
          </cell>
          <cell r="B1053" t="str">
            <v>    无线电及信息通信监管</v>
          </cell>
          <cell r="C1053">
            <v>0</v>
          </cell>
        </row>
        <row r="1054">
          <cell r="A1054">
            <v>2150516</v>
          </cell>
          <cell r="B1054" t="str">
            <v>    工程建设及运行维护</v>
          </cell>
          <cell r="C1054">
            <v>0</v>
          </cell>
        </row>
        <row r="1055">
          <cell r="A1055">
            <v>2150517</v>
          </cell>
          <cell r="B1055" t="str">
            <v>    产业发展</v>
          </cell>
          <cell r="C1055">
            <v>2000</v>
          </cell>
        </row>
        <row r="1056">
          <cell r="A1056">
            <v>2150550</v>
          </cell>
          <cell r="B1056" t="str">
            <v>    事业运行</v>
          </cell>
          <cell r="C1056">
            <v>0</v>
          </cell>
        </row>
        <row r="1057">
          <cell r="A1057">
            <v>2150599</v>
          </cell>
          <cell r="B1057" t="str">
            <v>    其他工业和信息产业监管支出</v>
          </cell>
          <cell r="C1057">
            <v>162</v>
          </cell>
        </row>
        <row r="1058">
          <cell r="A1058">
            <v>21507</v>
          </cell>
          <cell r="B1058" t="str">
            <v>  国有资产监管</v>
          </cell>
          <cell r="C1058">
            <v>0</v>
          </cell>
        </row>
        <row r="1059">
          <cell r="A1059">
            <v>2150701</v>
          </cell>
          <cell r="B1059" t="str">
            <v>    行政运行</v>
          </cell>
          <cell r="C1059">
            <v>0</v>
          </cell>
        </row>
        <row r="1060">
          <cell r="A1060">
            <v>2150702</v>
          </cell>
          <cell r="B1060" t="str">
            <v>    一般行政管理事务</v>
          </cell>
          <cell r="C1060">
            <v>0</v>
          </cell>
        </row>
        <row r="1061">
          <cell r="A1061">
            <v>2150703</v>
          </cell>
          <cell r="B1061" t="str">
            <v>    机关服务</v>
          </cell>
          <cell r="C1061">
            <v>0</v>
          </cell>
        </row>
        <row r="1062">
          <cell r="A1062">
            <v>2150704</v>
          </cell>
          <cell r="B1062" t="str">
            <v>    国有企业监事会专项</v>
          </cell>
          <cell r="C1062">
            <v>0</v>
          </cell>
        </row>
        <row r="1063">
          <cell r="A1063">
            <v>2150705</v>
          </cell>
          <cell r="B1063" t="str">
            <v>    中央企业专项管理</v>
          </cell>
          <cell r="C1063">
            <v>0</v>
          </cell>
        </row>
        <row r="1064">
          <cell r="A1064">
            <v>2150799</v>
          </cell>
          <cell r="B1064" t="str">
            <v>    其他国有资产监管支出</v>
          </cell>
          <cell r="C1064">
            <v>0</v>
          </cell>
        </row>
        <row r="1065">
          <cell r="A1065">
            <v>21508</v>
          </cell>
          <cell r="B1065" t="str">
            <v>  支持中小企业发展和管理支出</v>
          </cell>
          <cell r="C1065">
            <v>277</v>
          </cell>
        </row>
        <row r="1066">
          <cell r="A1066">
            <v>2150801</v>
          </cell>
          <cell r="B1066" t="str">
            <v>    行政运行</v>
          </cell>
          <cell r="C1066">
            <v>0</v>
          </cell>
        </row>
        <row r="1067">
          <cell r="A1067">
            <v>2150802</v>
          </cell>
          <cell r="B1067" t="str">
            <v>    一般行政管理事务</v>
          </cell>
          <cell r="C1067">
            <v>0</v>
          </cell>
        </row>
        <row r="1068">
          <cell r="A1068">
            <v>2150803</v>
          </cell>
          <cell r="B1068" t="str">
            <v>    机关服务</v>
          </cell>
          <cell r="C1068">
            <v>0</v>
          </cell>
        </row>
        <row r="1069">
          <cell r="A1069">
            <v>2150804</v>
          </cell>
          <cell r="B1069" t="str">
            <v>    科技型中小企业技术创新基金</v>
          </cell>
          <cell r="C1069">
            <v>0</v>
          </cell>
        </row>
        <row r="1070">
          <cell r="A1070">
            <v>2150805</v>
          </cell>
          <cell r="B1070" t="str">
            <v>    中小企业发展专项</v>
          </cell>
          <cell r="C1070">
            <v>273</v>
          </cell>
        </row>
        <row r="1071">
          <cell r="A1071">
            <v>2150806</v>
          </cell>
          <cell r="B1071" t="str">
            <v>    减免房租补贴</v>
          </cell>
          <cell r="C1071">
            <v>0</v>
          </cell>
        </row>
        <row r="1072">
          <cell r="A1072">
            <v>2150899</v>
          </cell>
          <cell r="B1072" t="str">
            <v>    其他支持中小企业发展和管理支出</v>
          </cell>
          <cell r="C1072">
            <v>4</v>
          </cell>
        </row>
        <row r="1073">
          <cell r="A1073">
            <v>21599</v>
          </cell>
          <cell r="B1073" t="str">
            <v>  其他资源勘探工业信息等支出(款)</v>
          </cell>
          <cell r="C1073">
            <v>30</v>
          </cell>
        </row>
        <row r="1074">
          <cell r="A1074">
            <v>2159901</v>
          </cell>
          <cell r="B1074" t="str">
            <v>    黄金事务</v>
          </cell>
          <cell r="C1074">
            <v>0</v>
          </cell>
        </row>
        <row r="1075">
          <cell r="A1075">
            <v>2159904</v>
          </cell>
          <cell r="B1075" t="str">
            <v>    技术改造支出</v>
          </cell>
          <cell r="C1075">
            <v>0</v>
          </cell>
        </row>
        <row r="1076">
          <cell r="A1076">
            <v>2159905</v>
          </cell>
          <cell r="B1076" t="str">
            <v>    中药材扶持资金支出</v>
          </cell>
          <cell r="C1076">
            <v>0</v>
          </cell>
        </row>
        <row r="1077">
          <cell r="A1077">
            <v>2159906</v>
          </cell>
          <cell r="B1077" t="str">
            <v>    重点产业振兴和技术改造项目贷款贴息</v>
          </cell>
          <cell r="C1077">
            <v>0</v>
          </cell>
        </row>
        <row r="1078">
          <cell r="A1078">
            <v>2159999</v>
          </cell>
          <cell r="B1078" t="str">
            <v>    其他资源勘探工业信息等支出(项)</v>
          </cell>
          <cell r="C1078">
            <v>30</v>
          </cell>
        </row>
        <row r="1079">
          <cell r="A1079">
            <v>216</v>
          </cell>
          <cell r="B1079" t="str">
            <v>商业服务业等支出</v>
          </cell>
          <cell r="C1079">
            <v>1730</v>
          </cell>
        </row>
        <row r="1080">
          <cell r="A1080">
            <v>21602</v>
          </cell>
          <cell r="B1080" t="str">
            <v>  商业流通事务</v>
          </cell>
          <cell r="C1080">
            <v>1588</v>
          </cell>
        </row>
        <row r="1081">
          <cell r="A1081">
            <v>2160201</v>
          </cell>
          <cell r="B1081" t="str">
            <v>    行政运行</v>
          </cell>
          <cell r="C1081">
            <v>253</v>
          </cell>
        </row>
        <row r="1082">
          <cell r="A1082">
            <v>2160202</v>
          </cell>
          <cell r="B1082" t="str">
            <v>    一般行政管理事务</v>
          </cell>
          <cell r="C1082">
            <v>0</v>
          </cell>
        </row>
        <row r="1083">
          <cell r="A1083">
            <v>2160203</v>
          </cell>
          <cell r="B1083" t="str">
            <v>    机关服务</v>
          </cell>
          <cell r="C1083">
            <v>0</v>
          </cell>
        </row>
        <row r="1084">
          <cell r="A1084">
            <v>2160216</v>
          </cell>
          <cell r="B1084" t="str">
            <v>    食品流通安全补贴</v>
          </cell>
          <cell r="C1084">
            <v>0</v>
          </cell>
        </row>
        <row r="1085">
          <cell r="A1085">
            <v>2160217</v>
          </cell>
          <cell r="B1085" t="str">
            <v>    市场监测及信息管理</v>
          </cell>
          <cell r="C1085">
            <v>0</v>
          </cell>
        </row>
        <row r="1086">
          <cell r="A1086">
            <v>2160218</v>
          </cell>
          <cell r="B1086" t="str">
            <v>    民贸企业补贴</v>
          </cell>
          <cell r="C1086">
            <v>0</v>
          </cell>
        </row>
        <row r="1087">
          <cell r="A1087">
            <v>2160219</v>
          </cell>
          <cell r="B1087" t="str">
            <v>    民贸民品贷款贴息</v>
          </cell>
          <cell r="C1087">
            <v>11</v>
          </cell>
        </row>
        <row r="1088">
          <cell r="A1088">
            <v>2160250</v>
          </cell>
          <cell r="B1088" t="str">
            <v>    事业运行</v>
          </cell>
          <cell r="C1088">
            <v>0</v>
          </cell>
        </row>
        <row r="1089">
          <cell r="A1089">
            <v>2160299</v>
          </cell>
          <cell r="B1089" t="str">
            <v>    其他商业流通事务支出</v>
          </cell>
          <cell r="C1089">
            <v>1324</v>
          </cell>
        </row>
        <row r="1090">
          <cell r="A1090">
            <v>21606</v>
          </cell>
          <cell r="B1090" t="str">
            <v>  涉外发展服务支出</v>
          </cell>
          <cell r="C1090">
            <v>123</v>
          </cell>
        </row>
        <row r="1091">
          <cell r="A1091">
            <v>2160601</v>
          </cell>
          <cell r="B1091" t="str">
            <v>    行政运行</v>
          </cell>
          <cell r="C1091">
            <v>0</v>
          </cell>
        </row>
        <row r="1092">
          <cell r="A1092">
            <v>2160602</v>
          </cell>
          <cell r="B1092" t="str">
            <v>    一般行政管理事务</v>
          </cell>
          <cell r="C1092">
            <v>0</v>
          </cell>
        </row>
        <row r="1093">
          <cell r="A1093">
            <v>2160603</v>
          </cell>
          <cell r="B1093" t="str">
            <v>    机关服务</v>
          </cell>
          <cell r="C1093">
            <v>0</v>
          </cell>
        </row>
        <row r="1094">
          <cell r="A1094">
            <v>2160607</v>
          </cell>
          <cell r="B1094" t="str">
            <v>    外商投资环境建设补助资金</v>
          </cell>
          <cell r="C1094">
            <v>0</v>
          </cell>
        </row>
        <row r="1095">
          <cell r="A1095">
            <v>2160699</v>
          </cell>
          <cell r="B1095" t="str">
            <v>    其他涉外发展服务支出</v>
          </cell>
          <cell r="C1095">
            <v>123</v>
          </cell>
        </row>
        <row r="1096">
          <cell r="A1096">
            <v>21699</v>
          </cell>
          <cell r="B1096" t="str">
            <v>  其他商业服务业等支出(款)</v>
          </cell>
          <cell r="C1096">
            <v>19</v>
          </cell>
        </row>
        <row r="1097">
          <cell r="A1097">
            <v>2169901</v>
          </cell>
          <cell r="B1097" t="str">
            <v>    服务业基础设施建设</v>
          </cell>
          <cell r="C1097">
            <v>0</v>
          </cell>
        </row>
        <row r="1098">
          <cell r="A1098">
            <v>2169999</v>
          </cell>
          <cell r="B1098" t="str">
            <v>    其他商业服务业等支出(项)</v>
          </cell>
          <cell r="C1098">
            <v>19</v>
          </cell>
        </row>
        <row r="1099">
          <cell r="A1099">
            <v>217</v>
          </cell>
          <cell r="B1099" t="str">
            <v>金融支出</v>
          </cell>
          <cell r="C1099">
            <v>175</v>
          </cell>
        </row>
        <row r="1100">
          <cell r="A1100">
            <v>21701</v>
          </cell>
          <cell r="B1100" t="str">
            <v>  金融部门行政支出</v>
          </cell>
          <cell r="C1100">
            <v>0</v>
          </cell>
        </row>
        <row r="1101">
          <cell r="A1101">
            <v>2170101</v>
          </cell>
          <cell r="B1101" t="str">
            <v>    行政运行</v>
          </cell>
          <cell r="C1101">
            <v>0</v>
          </cell>
        </row>
        <row r="1102">
          <cell r="A1102">
            <v>2170102</v>
          </cell>
          <cell r="B1102" t="str">
            <v>    一般行政管理事务</v>
          </cell>
          <cell r="C1102">
            <v>0</v>
          </cell>
        </row>
        <row r="1103">
          <cell r="A1103">
            <v>2170103</v>
          </cell>
          <cell r="B1103" t="str">
            <v>    机关服务</v>
          </cell>
          <cell r="C1103">
            <v>0</v>
          </cell>
        </row>
        <row r="1104">
          <cell r="A1104">
            <v>2170104</v>
          </cell>
          <cell r="B1104" t="str">
            <v>    安全防卫</v>
          </cell>
          <cell r="C1104">
            <v>0</v>
          </cell>
        </row>
        <row r="1105">
          <cell r="A1105">
            <v>2170150</v>
          </cell>
          <cell r="B1105" t="str">
            <v>    事业运行</v>
          </cell>
          <cell r="C1105">
            <v>0</v>
          </cell>
        </row>
        <row r="1106">
          <cell r="A1106">
            <v>2170199</v>
          </cell>
          <cell r="B1106" t="str">
            <v>    金融部门其他行政支出</v>
          </cell>
          <cell r="C1106">
            <v>0</v>
          </cell>
        </row>
        <row r="1107">
          <cell r="A1107">
            <v>21702</v>
          </cell>
          <cell r="B1107" t="str">
            <v>  金融部门监管支出</v>
          </cell>
          <cell r="C1107">
            <v>0</v>
          </cell>
        </row>
        <row r="1108">
          <cell r="A1108">
            <v>2170201</v>
          </cell>
          <cell r="B1108" t="str">
            <v>    货币发行</v>
          </cell>
          <cell r="C1108">
            <v>0</v>
          </cell>
        </row>
        <row r="1109">
          <cell r="A1109">
            <v>2170202</v>
          </cell>
          <cell r="B1109" t="str">
            <v>    金融服务</v>
          </cell>
          <cell r="C1109">
            <v>0</v>
          </cell>
        </row>
        <row r="1110">
          <cell r="A1110">
            <v>2170203</v>
          </cell>
          <cell r="B1110" t="str">
            <v>    反假币</v>
          </cell>
          <cell r="C1110">
            <v>0</v>
          </cell>
        </row>
        <row r="1111">
          <cell r="A1111">
            <v>2170204</v>
          </cell>
          <cell r="B1111" t="str">
            <v>    重点金融机构监管</v>
          </cell>
          <cell r="C1111">
            <v>0</v>
          </cell>
        </row>
        <row r="1112">
          <cell r="A1112">
            <v>2170205</v>
          </cell>
          <cell r="B1112" t="str">
            <v>    金融稽查与案件处理</v>
          </cell>
          <cell r="C1112">
            <v>0</v>
          </cell>
        </row>
        <row r="1113">
          <cell r="A1113">
            <v>2170206</v>
          </cell>
          <cell r="B1113" t="str">
            <v>    金融行业电子化建设</v>
          </cell>
          <cell r="C1113">
            <v>0</v>
          </cell>
        </row>
        <row r="1114">
          <cell r="A1114">
            <v>2170207</v>
          </cell>
          <cell r="B1114" t="str">
            <v>    从业人员资格考试</v>
          </cell>
          <cell r="C1114">
            <v>0</v>
          </cell>
        </row>
        <row r="1115">
          <cell r="A1115">
            <v>2170208</v>
          </cell>
          <cell r="B1115" t="str">
            <v>    反洗钱</v>
          </cell>
          <cell r="C1115">
            <v>0</v>
          </cell>
        </row>
        <row r="1116">
          <cell r="A1116">
            <v>2170299</v>
          </cell>
          <cell r="B1116" t="str">
            <v>    金融部门其他监管支出</v>
          </cell>
          <cell r="C1116">
            <v>0</v>
          </cell>
        </row>
        <row r="1117">
          <cell r="A1117">
            <v>21703</v>
          </cell>
          <cell r="B1117" t="str">
            <v>  金融发展支出</v>
          </cell>
          <cell r="C1117">
            <v>67</v>
          </cell>
        </row>
        <row r="1118">
          <cell r="A1118">
            <v>2170301</v>
          </cell>
          <cell r="B1118" t="str">
            <v>    政策性银行亏损补贴</v>
          </cell>
          <cell r="C1118">
            <v>0</v>
          </cell>
        </row>
        <row r="1119">
          <cell r="A1119">
            <v>2170302</v>
          </cell>
          <cell r="B1119" t="str">
            <v>    利息费用补贴支出</v>
          </cell>
          <cell r="C1119">
            <v>0</v>
          </cell>
        </row>
        <row r="1120">
          <cell r="A1120">
            <v>2170303</v>
          </cell>
          <cell r="B1120" t="str">
            <v>    补充资本金</v>
          </cell>
          <cell r="C1120">
            <v>0</v>
          </cell>
        </row>
        <row r="1121">
          <cell r="A1121">
            <v>2170304</v>
          </cell>
          <cell r="B1121" t="str">
            <v>    风险基金补助</v>
          </cell>
          <cell r="C1121">
            <v>0</v>
          </cell>
        </row>
        <row r="1122">
          <cell r="A1122">
            <v>2170399</v>
          </cell>
          <cell r="B1122" t="str">
            <v>    其他金融发展支出</v>
          </cell>
          <cell r="C1122">
            <v>67</v>
          </cell>
        </row>
        <row r="1123">
          <cell r="A1123">
            <v>21704</v>
          </cell>
          <cell r="B1123" t="str">
            <v>  金融调控支出</v>
          </cell>
          <cell r="C1123">
            <v>0</v>
          </cell>
        </row>
        <row r="1124">
          <cell r="A1124">
            <v>2170401</v>
          </cell>
          <cell r="B1124" t="str">
            <v>    中央银行亏损补贴</v>
          </cell>
          <cell r="C1124">
            <v>0</v>
          </cell>
        </row>
        <row r="1125">
          <cell r="A1125">
            <v>2170499</v>
          </cell>
          <cell r="B1125" t="str">
            <v>    其他金融调控支出</v>
          </cell>
          <cell r="C1125">
            <v>0</v>
          </cell>
        </row>
        <row r="1126">
          <cell r="A1126">
            <v>21799</v>
          </cell>
          <cell r="B1126" t="str">
            <v>  其他金融支出(款)</v>
          </cell>
          <cell r="C1126">
            <v>108</v>
          </cell>
        </row>
        <row r="1127">
          <cell r="A1127">
            <v>2179902</v>
          </cell>
          <cell r="B1127" t="str">
            <v>    重点企业贷款贴息</v>
          </cell>
          <cell r="C1127">
            <v>0</v>
          </cell>
        </row>
        <row r="1128">
          <cell r="A1128">
            <v>2179999</v>
          </cell>
          <cell r="B1128" t="str">
            <v>    其他金融支出(项)</v>
          </cell>
          <cell r="C1128">
            <v>108</v>
          </cell>
        </row>
        <row r="1129">
          <cell r="A1129">
            <v>219</v>
          </cell>
          <cell r="B1129" t="str">
            <v>援助其他地区支出</v>
          </cell>
          <cell r="C1129">
            <v>0</v>
          </cell>
        </row>
        <row r="1130">
          <cell r="A1130">
            <v>21901</v>
          </cell>
          <cell r="B1130" t="str">
            <v>  一般公共服务</v>
          </cell>
          <cell r="C1130">
            <v>0</v>
          </cell>
        </row>
        <row r="1131">
          <cell r="A1131">
            <v>21902</v>
          </cell>
          <cell r="B1131" t="str">
            <v>  教育</v>
          </cell>
          <cell r="C1131">
            <v>0</v>
          </cell>
        </row>
        <row r="1132">
          <cell r="A1132">
            <v>21903</v>
          </cell>
          <cell r="B1132" t="str">
            <v>  文化旅游体育与传媒</v>
          </cell>
          <cell r="C1132">
            <v>0</v>
          </cell>
        </row>
        <row r="1133">
          <cell r="A1133">
            <v>21904</v>
          </cell>
          <cell r="B1133" t="str">
            <v>  卫生健康</v>
          </cell>
          <cell r="C1133">
            <v>0</v>
          </cell>
        </row>
        <row r="1134">
          <cell r="A1134">
            <v>21905</v>
          </cell>
          <cell r="B1134" t="str">
            <v>  节能环保</v>
          </cell>
          <cell r="C1134">
            <v>0</v>
          </cell>
        </row>
        <row r="1135">
          <cell r="A1135">
            <v>21906</v>
          </cell>
          <cell r="B1135" t="str">
            <v>  农业农村</v>
          </cell>
          <cell r="C1135">
            <v>0</v>
          </cell>
        </row>
        <row r="1136">
          <cell r="A1136">
            <v>21907</v>
          </cell>
          <cell r="B1136" t="str">
            <v>  交通运输</v>
          </cell>
          <cell r="C1136">
            <v>0</v>
          </cell>
        </row>
        <row r="1137">
          <cell r="A1137">
            <v>21908</v>
          </cell>
          <cell r="B1137" t="str">
            <v>  住房保障</v>
          </cell>
          <cell r="C1137">
            <v>0</v>
          </cell>
        </row>
        <row r="1138">
          <cell r="A1138">
            <v>21999</v>
          </cell>
          <cell r="B1138" t="str">
            <v>  其他支出</v>
          </cell>
          <cell r="C1138">
            <v>0</v>
          </cell>
        </row>
        <row r="1139">
          <cell r="A1139">
            <v>220</v>
          </cell>
          <cell r="B1139" t="str">
            <v>自然资源海洋气象等支出</v>
          </cell>
          <cell r="C1139">
            <v>4965</v>
          </cell>
        </row>
        <row r="1140">
          <cell r="A1140">
            <v>22001</v>
          </cell>
          <cell r="B1140" t="str">
            <v>  自然资源事务</v>
          </cell>
          <cell r="C1140">
            <v>4875</v>
          </cell>
        </row>
        <row r="1141">
          <cell r="A1141">
            <v>2200101</v>
          </cell>
          <cell r="B1141" t="str">
            <v>    行政运行</v>
          </cell>
          <cell r="C1141">
            <v>2859</v>
          </cell>
        </row>
        <row r="1142">
          <cell r="A1142">
            <v>2200102</v>
          </cell>
          <cell r="B1142" t="str">
            <v>    一般行政管理事务</v>
          </cell>
          <cell r="C1142">
            <v>0</v>
          </cell>
        </row>
        <row r="1143">
          <cell r="A1143">
            <v>2200103</v>
          </cell>
          <cell r="B1143" t="str">
            <v>    机关服务</v>
          </cell>
          <cell r="C1143">
            <v>0</v>
          </cell>
        </row>
        <row r="1144">
          <cell r="A1144">
            <v>2200104</v>
          </cell>
          <cell r="B1144" t="str">
            <v>    自然资源规划及管理</v>
          </cell>
          <cell r="C1144">
            <v>0</v>
          </cell>
        </row>
        <row r="1145">
          <cell r="A1145">
            <v>2200106</v>
          </cell>
          <cell r="B1145" t="str">
            <v>    自然资源利用与保护</v>
          </cell>
          <cell r="C1145">
            <v>369</v>
          </cell>
        </row>
        <row r="1146">
          <cell r="A1146">
            <v>2200107</v>
          </cell>
          <cell r="B1146" t="str">
            <v>    自然资源社会公益服务</v>
          </cell>
          <cell r="C1146">
            <v>0</v>
          </cell>
        </row>
        <row r="1147">
          <cell r="A1147">
            <v>2200108</v>
          </cell>
          <cell r="B1147" t="str">
            <v>    自然资源行业业务管理</v>
          </cell>
          <cell r="C1147">
            <v>0</v>
          </cell>
        </row>
        <row r="1148">
          <cell r="A1148">
            <v>2200109</v>
          </cell>
          <cell r="B1148" t="str">
            <v>    自然资源调查与确权登记</v>
          </cell>
          <cell r="C1148">
            <v>112</v>
          </cell>
        </row>
        <row r="1149">
          <cell r="A1149">
            <v>2200112</v>
          </cell>
          <cell r="B1149" t="str">
            <v>    土地资源储备支出</v>
          </cell>
          <cell r="C1149">
            <v>0</v>
          </cell>
        </row>
        <row r="1150">
          <cell r="A1150">
            <v>2200113</v>
          </cell>
          <cell r="B1150" t="str">
            <v>    地质矿产资源与环境调查</v>
          </cell>
          <cell r="C1150">
            <v>0</v>
          </cell>
        </row>
        <row r="1151">
          <cell r="A1151">
            <v>2200114</v>
          </cell>
          <cell r="B1151" t="str">
            <v>    地质勘查与矿产资源管理</v>
          </cell>
          <cell r="C1151">
            <v>185</v>
          </cell>
        </row>
        <row r="1152">
          <cell r="A1152">
            <v>2200115</v>
          </cell>
          <cell r="B1152" t="str">
            <v>    地质转产项目财政贴息</v>
          </cell>
          <cell r="C1152">
            <v>0</v>
          </cell>
        </row>
        <row r="1153">
          <cell r="A1153">
            <v>2200116</v>
          </cell>
          <cell r="B1153" t="str">
            <v>    国外风险勘查</v>
          </cell>
          <cell r="C1153">
            <v>0</v>
          </cell>
        </row>
        <row r="1154">
          <cell r="A1154">
            <v>2200119</v>
          </cell>
          <cell r="B1154" t="str">
            <v>    地质勘查基金(周转金)支出</v>
          </cell>
          <cell r="C1154">
            <v>0</v>
          </cell>
        </row>
        <row r="1155">
          <cell r="A1155">
            <v>2200120</v>
          </cell>
          <cell r="B1155" t="str">
            <v>    海域与海岛管理</v>
          </cell>
          <cell r="C1155">
            <v>0</v>
          </cell>
        </row>
        <row r="1156">
          <cell r="A1156">
            <v>2200121</v>
          </cell>
          <cell r="B1156" t="str">
            <v>    自然资源国际合作与海洋权益维护</v>
          </cell>
          <cell r="C1156">
            <v>0</v>
          </cell>
        </row>
        <row r="1157">
          <cell r="A1157">
            <v>2200122</v>
          </cell>
          <cell r="B1157" t="str">
            <v>    自然资源卫星</v>
          </cell>
          <cell r="C1157">
            <v>0</v>
          </cell>
        </row>
        <row r="1158">
          <cell r="A1158">
            <v>2200123</v>
          </cell>
          <cell r="B1158" t="str">
            <v>    极地考察</v>
          </cell>
          <cell r="C1158">
            <v>0</v>
          </cell>
        </row>
        <row r="1159">
          <cell r="A1159">
            <v>2200124</v>
          </cell>
          <cell r="B1159" t="str">
            <v>    深海调查与资源开发</v>
          </cell>
          <cell r="C1159">
            <v>0</v>
          </cell>
        </row>
        <row r="1160">
          <cell r="A1160">
            <v>2200125</v>
          </cell>
          <cell r="B1160" t="str">
            <v>    海港航标维护</v>
          </cell>
          <cell r="C1160">
            <v>0</v>
          </cell>
        </row>
        <row r="1161">
          <cell r="A1161">
            <v>2200126</v>
          </cell>
          <cell r="B1161" t="str">
            <v>    海水淡化</v>
          </cell>
          <cell r="C1161">
            <v>0</v>
          </cell>
        </row>
        <row r="1162">
          <cell r="A1162">
            <v>2200127</v>
          </cell>
          <cell r="B1162" t="str">
            <v>    无居民海岛使用金支出</v>
          </cell>
          <cell r="C1162">
            <v>0</v>
          </cell>
        </row>
        <row r="1163">
          <cell r="A1163">
            <v>2200128</v>
          </cell>
          <cell r="B1163" t="str">
            <v>    海洋战略规划与预警监测</v>
          </cell>
          <cell r="C1163">
            <v>0</v>
          </cell>
        </row>
        <row r="1164">
          <cell r="A1164">
            <v>2200129</v>
          </cell>
          <cell r="B1164" t="str">
            <v>    基础测绘与地理信息监管</v>
          </cell>
          <cell r="C1164">
            <v>0</v>
          </cell>
        </row>
        <row r="1165">
          <cell r="A1165">
            <v>2200150</v>
          </cell>
          <cell r="B1165" t="str">
            <v>    事业运行</v>
          </cell>
          <cell r="C1165">
            <v>0</v>
          </cell>
        </row>
        <row r="1166">
          <cell r="A1166">
            <v>2200199</v>
          </cell>
          <cell r="B1166" t="str">
            <v>    其他自然资源事务支出</v>
          </cell>
          <cell r="C1166">
            <v>1350</v>
          </cell>
        </row>
        <row r="1167">
          <cell r="A1167">
            <v>22005</v>
          </cell>
          <cell r="B1167" t="str">
            <v>  气象事务</v>
          </cell>
          <cell r="C1167">
            <v>90</v>
          </cell>
        </row>
        <row r="1168">
          <cell r="A1168">
            <v>2200501</v>
          </cell>
          <cell r="B1168" t="str">
            <v>    行政运行</v>
          </cell>
          <cell r="C1168">
            <v>0</v>
          </cell>
        </row>
        <row r="1169">
          <cell r="A1169">
            <v>2200502</v>
          </cell>
          <cell r="B1169" t="str">
            <v>    一般行政管理事务</v>
          </cell>
          <cell r="C1169">
            <v>0</v>
          </cell>
        </row>
        <row r="1170">
          <cell r="A1170">
            <v>2200503</v>
          </cell>
          <cell r="B1170" t="str">
            <v>    机关服务</v>
          </cell>
          <cell r="C1170">
            <v>0</v>
          </cell>
        </row>
        <row r="1171">
          <cell r="A1171">
            <v>2200504</v>
          </cell>
          <cell r="B1171" t="str">
            <v>    气象事业机构</v>
          </cell>
          <cell r="C1171">
            <v>0</v>
          </cell>
        </row>
        <row r="1172">
          <cell r="A1172">
            <v>2200506</v>
          </cell>
          <cell r="B1172" t="str">
            <v>    气象探测</v>
          </cell>
          <cell r="C1172">
            <v>0</v>
          </cell>
        </row>
        <row r="1173">
          <cell r="A1173">
            <v>2200507</v>
          </cell>
          <cell r="B1173" t="str">
            <v>    气象信息传输及管理</v>
          </cell>
          <cell r="C1173">
            <v>0</v>
          </cell>
        </row>
        <row r="1174">
          <cell r="A1174">
            <v>2200508</v>
          </cell>
          <cell r="B1174" t="str">
            <v>    气象预报预测</v>
          </cell>
          <cell r="C1174">
            <v>0</v>
          </cell>
        </row>
        <row r="1175">
          <cell r="A1175">
            <v>2200509</v>
          </cell>
          <cell r="B1175" t="str">
            <v>    气象服务</v>
          </cell>
          <cell r="C1175">
            <v>30</v>
          </cell>
        </row>
        <row r="1176">
          <cell r="A1176">
            <v>2200510</v>
          </cell>
          <cell r="B1176" t="str">
            <v>    气象装备保障维护</v>
          </cell>
          <cell r="C1176">
            <v>0</v>
          </cell>
        </row>
        <row r="1177">
          <cell r="A1177">
            <v>2200511</v>
          </cell>
          <cell r="B1177" t="str">
            <v>    气象基础设施建设与维修</v>
          </cell>
          <cell r="C1177">
            <v>0</v>
          </cell>
        </row>
        <row r="1178">
          <cell r="A1178">
            <v>2200512</v>
          </cell>
          <cell r="B1178" t="str">
            <v>    气象卫星</v>
          </cell>
          <cell r="C1178">
            <v>0</v>
          </cell>
        </row>
        <row r="1179">
          <cell r="A1179">
            <v>2200513</v>
          </cell>
          <cell r="B1179" t="str">
            <v>    气象法规与标准</v>
          </cell>
          <cell r="C1179">
            <v>0</v>
          </cell>
        </row>
        <row r="1180">
          <cell r="A1180">
            <v>2200514</v>
          </cell>
          <cell r="B1180" t="str">
            <v>    气象资金审计稽查</v>
          </cell>
          <cell r="C1180">
            <v>0</v>
          </cell>
        </row>
        <row r="1181">
          <cell r="A1181">
            <v>2200599</v>
          </cell>
          <cell r="B1181" t="str">
            <v>    其他气象事务支出</v>
          </cell>
          <cell r="C1181">
            <v>60</v>
          </cell>
        </row>
        <row r="1182">
          <cell r="A1182">
            <v>22099</v>
          </cell>
          <cell r="B1182" t="str">
            <v>  其他自然资源海洋气象等支出(款)</v>
          </cell>
          <cell r="C1182">
            <v>0</v>
          </cell>
        </row>
        <row r="1183">
          <cell r="A1183">
            <v>2209999</v>
          </cell>
          <cell r="B1183" t="str">
            <v>    其他自然资源海洋气象等支出(项)</v>
          </cell>
          <cell r="C1183">
            <v>0</v>
          </cell>
        </row>
        <row r="1184">
          <cell r="A1184">
            <v>221</v>
          </cell>
          <cell r="B1184" t="str">
            <v>住房保障支出</v>
          </cell>
          <cell r="C1184">
            <v>9425</v>
          </cell>
        </row>
        <row r="1185">
          <cell r="A1185">
            <v>22101</v>
          </cell>
          <cell r="B1185" t="str">
            <v>  保障性安居工程支出</v>
          </cell>
          <cell r="C1185">
            <v>9425</v>
          </cell>
        </row>
        <row r="1186">
          <cell r="A1186">
            <v>2210101</v>
          </cell>
          <cell r="B1186" t="str">
            <v>    廉租住房</v>
          </cell>
          <cell r="C1186">
            <v>0</v>
          </cell>
        </row>
        <row r="1187">
          <cell r="A1187">
            <v>2210102</v>
          </cell>
          <cell r="B1187" t="str">
            <v>    沉陷区治理</v>
          </cell>
          <cell r="C1187">
            <v>0</v>
          </cell>
        </row>
        <row r="1188">
          <cell r="A1188">
            <v>2210103</v>
          </cell>
          <cell r="B1188" t="str">
            <v>    棚户区改造</v>
          </cell>
          <cell r="C1188">
            <v>426</v>
          </cell>
        </row>
        <row r="1189">
          <cell r="A1189">
            <v>2210104</v>
          </cell>
          <cell r="B1189" t="str">
            <v>    少数民族地区游牧民定居工程</v>
          </cell>
          <cell r="C1189">
            <v>0</v>
          </cell>
        </row>
        <row r="1190">
          <cell r="A1190">
            <v>2210105</v>
          </cell>
          <cell r="B1190" t="str">
            <v>    农村危房改造</v>
          </cell>
          <cell r="C1190">
            <v>187</v>
          </cell>
        </row>
        <row r="1191">
          <cell r="A1191">
            <v>2210106</v>
          </cell>
          <cell r="B1191" t="str">
            <v>    公共租赁住房</v>
          </cell>
          <cell r="C1191">
            <v>0</v>
          </cell>
        </row>
        <row r="1192">
          <cell r="A1192">
            <v>2210107</v>
          </cell>
          <cell r="B1192" t="str">
            <v>    保障性住房租金补贴</v>
          </cell>
          <cell r="C1192">
            <v>0</v>
          </cell>
        </row>
        <row r="1193">
          <cell r="A1193">
            <v>2210108</v>
          </cell>
          <cell r="B1193" t="str">
            <v>    老旧小区改造</v>
          </cell>
          <cell r="C1193">
            <v>6659</v>
          </cell>
        </row>
        <row r="1194">
          <cell r="A1194">
            <v>2210109</v>
          </cell>
          <cell r="B1194" t="str">
            <v>    住房租赁市场发展</v>
          </cell>
          <cell r="C1194">
            <v>0</v>
          </cell>
        </row>
        <row r="1195">
          <cell r="A1195">
            <v>2210110</v>
          </cell>
          <cell r="B1195" t="str">
            <v>    保障性租赁住房</v>
          </cell>
          <cell r="C1195">
            <v>129</v>
          </cell>
        </row>
        <row r="1196">
          <cell r="A1196">
            <v>2210199</v>
          </cell>
          <cell r="B1196" t="str">
            <v>    其他保障性安居工程支出</v>
          </cell>
          <cell r="C1196">
            <v>2024</v>
          </cell>
        </row>
        <row r="1197">
          <cell r="A1197">
            <v>22102</v>
          </cell>
          <cell r="B1197" t="str">
            <v>  住房改革支出</v>
          </cell>
          <cell r="C1197">
            <v>0</v>
          </cell>
        </row>
        <row r="1198">
          <cell r="A1198">
            <v>2210201</v>
          </cell>
          <cell r="B1198" t="str">
            <v>    住房公积金</v>
          </cell>
          <cell r="C1198">
            <v>0</v>
          </cell>
        </row>
        <row r="1199">
          <cell r="A1199">
            <v>2210202</v>
          </cell>
          <cell r="B1199" t="str">
            <v>    提租补贴</v>
          </cell>
          <cell r="C1199">
            <v>0</v>
          </cell>
        </row>
        <row r="1200">
          <cell r="A1200">
            <v>2210203</v>
          </cell>
          <cell r="B1200" t="str">
            <v>    购房补贴</v>
          </cell>
          <cell r="C1200">
            <v>0</v>
          </cell>
        </row>
        <row r="1201">
          <cell r="A1201">
            <v>22103</v>
          </cell>
          <cell r="B1201" t="str">
            <v>  城乡社区住宅</v>
          </cell>
          <cell r="C1201">
            <v>0</v>
          </cell>
        </row>
        <row r="1202">
          <cell r="A1202">
            <v>2210301</v>
          </cell>
          <cell r="B1202" t="str">
            <v>    公有住房建设和维修改造支出</v>
          </cell>
          <cell r="C1202">
            <v>0</v>
          </cell>
        </row>
        <row r="1203">
          <cell r="A1203">
            <v>2210302</v>
          </cell>
          <cell r="B1203" t="str">
            <v>    住房公积金管理</v>
          </cell>
          <cell r="C1203">
            <v>0</v>
          </cell>
        </row>
        <row r="1204">
          <cell r="A1204">
            <v>2210399</v>
          </cell>
          <cell r="B1204" t="str">
            <v>    其他城乡社区住宅支出</v>
          </cell>
          <cell r="C1204">
            <v>0</v>
          </cell>
        </row>
        <row r="1205">
          <cell r="A1205">
            <v>222</v>
          </cell>
          <cell r="B1205" t="str">
            <v>粮油物资储备支出</v>
          </cell>
          <cell r="C1205">
            <v>4219</v>
          </cell>
        </row>
        <row r="1206">
          <cell r="A1206">
            <v>22201</v>
          </cell>
          <cell r="B1206" t="str">
            <v>  粮油物资事务</v>
          </cell>
          <cell r="C1206">
            <v>3859</v>
          </cell>
        </row>
        <row r="1207">
          <cell r="A1207">
            <v>2220101</v>
          </cell>
          <cell r="B1207" t="str">
            <v>    行政运行</v>
          </cell>
          <cell r="C1207">
            <v>0</v>
          </cell>
        </row>
        <row r="1208">
          <cell r="A1208">
            <v>2220102</v>
          </cell>
          <cell r="B1208" t="str">
            <v>    一般行政管理事务</v>
          </cell>
          <cell r="C1208">
            <v>0</v>
          </cell>
        </row>
        <row r="1209">
          <cell r="A1209">
            <v>2220103</v>
          </cell>
          <cell r="B1209" t="str">
            <v>    机关服务</v>
          </cell>
          <cell r="C1209">
            <v>0</v>
          </cell>
        </row>
        <row r="1210">
          <cell r="A1210">
            <v>2220104</v>
          </cell>
          <cell r="B1210" t="str">
            <v>    财务和审计支出</v>
          </cell>
          <cell r="C1210">
            <v>0</v>
          </cell>
        </row>
        <row r="1211">
          <cell r="A1211">
            <v>2220105</v>
          </cell>
          <cell r="B1211" t="str">
            <v>    信息统计</v>
          </cell>
          <cell r="C1211">
            <v>0</v>
          </cell>
        </row>
        <row r="1212">
          <cell r="A1212">
            <v>2220106</v>
          </cell>
          <cell r="B1212" t="str">
            <v>    专项业务活动</v>
          </cell>
          <cell r="C1212">
            <v>2</v>
          </cell>
        </row>
        <row r="1213">
          <cell r="A1213">
            <v>2220107</v>
          </cell>
          <cell r="B1213" t="str">
            <v>    国家粮油差价补贴</v>
          </cell>
          <cell r="C1213">
            <v>0</v>
          </cell>
        </row>
        <row r="1214">
          <cell r="A1214">
            <v>2220112</v>
          </cell>
          <cell r="B1214" t="str">
            <v>    粮食财务挂账利息补贴</v>
          </cell>
          <cell r="C1214">
            <v>0</v>
          </cell>
        </row>
        <row r="1215">
          <cell r="A1215">
            <v>2220113</v>
          </cell>
          <cell r="B1215" t="str">
            <v>    粮食财务挂账消化款</v>
          </cell>
          <cell r="C1215">
            <v>0</v>
          </cell>
        </row>
        <row r="1216">
          <cell r="A1216">
            <v>2220114</v>
          </cell>
          <cell r="B1216" t="str">
            <v>    处理陈化粮补贴</v>
          </cell>
          <cell r="C1216">
            <v>0</v>
          </cell>
        </row>
        <row r="1217">
          <cell r="A1217">
            <v>2220115</v>
          </cell>
          <cell r="B1217" t="str">
            <v>    粮食风险基金</v>
          </cell>
          <cell r="C1217">
            <v>276</v>
          </cell>
        </row>
        <row r="1218">
          <cell r="A1218">
            <v>2220118</v>
          </cell>
          <cell r="B1218" t="str">
            <v>    粮油市场调控专项资金</v>
          </cell>
          <cell r="C1218">
            <v>0</v>
          </cell>
        </row>
        <row r="1219">
          <cell r="A1219">
            <v>2220119</v>
          </cell>
          <cell r="B1219" t="str">
            <v>    设施建设</v>
          </cell>
          <cell r="C1219">
            <v>0</v>
          </cell>
        </row>
        <row r="1220">
          <cell r="A1220">
            <v>2220120</v>
          </cell>
          <cell r="B1220" t="str">
            <v>    设施安全</v>
          </cell>
          <cell r="C1220">
            <v>0</v>
          </cell>
        </row>
        <row r="1221">
          <cell r="A1221">
            <v>2220121</v>
          </cell>
          <cell r="B1221" t="str">
            <v>    物资保管保养</v>
          </cell>
          <cell r="C1221">
            <v>0</v>
          </cell>
        </row>
        <row r="1222">
          <cell r="A1222">
            <v>2220150</v>
          </cell>
          <cell r="B1222" t="str">
            <v>    事业运行</v>
          </cell>
          <cell r="C1222">
            <v>0</v>
          </cell>
        </row>
        <row r="1223">
          <cell r="A1223">
            <v>2220199</v>
          </cell>
          <cell r="B1223" t="str">
            <v>    其他粮油物资事务支出</v>
          </cell>
          <cell r="C1223">
            <v>3581</v>
          </cell>
        </row>
        <row r="1224">
          <cell r="A1224">
            <v>22203</v>
          </cell>
          <cell r="B1224" t="str">
            <v>  能源储备</v>
          </cell>
          <cell r="C1224">
            <v>0</v>
          </cell>
        </row>
        <row r="1225">
          <cell r="A1225">
            <v>2220301</v>
          </cell>
          <cell r="B1225" t="str">
            <v>    石油储备</v>
          </cell>
          <cell r="C1225">
            <v>0</v>
          </cell>
        </row>
        <row r="1226">
          <cell r="A1226">
            <v>2220303</v>
          </cell>
          <cell r="B1226" t="str">
            <v>    天然铀储备</v>
          </cell>
          <cell r="C1226">
            <v>0</v>
          </cell>
        </row>
        <row r="1227">
          <cell r="A1227">
            <v>2220304</v>
          </cell>
          <cell r="B1227" t="str">
            <v>    煤炭储备</v>
          </cell>
          <cell r="C1227">
            <v>0</v>
          </cell>
        </row>
        <row r="1228">
          <cell r="A1228">
            <v>2220305</v>
          </cell>
          <cell r="B1228" t="str">
            <v>    成品油储备</v>
          </cell>
          <cell r="C1228">
            <v>0</v>
          </cell>
        </row>
        <row r="1229">
          <cell r="A1229">
            <v>2220399</v>
          </cell>
          <cell r="B1229" t="str">
            <v>    其他能源储备支出</v>
          </cell>
          <cell r="C1229">
            <v>0</v>
          </cell>
        </row>
        <row r="1230">
          <cell r="A1230">
            <v>22204</v>
          </cell>
          <cell r="B1230" t="str">
            <v>  粮油储备</v>
          </cell>
          <cell r="C1230">
            <v>360</v>
          </cell>
        </row>
        <row r="1231">
          <cell r="A1231">
            <v>2220401</v>
          </cell>
          <cell r="B1231" t="str">
            <v>    储备粮油补贴</v>
          </cell>
          <cell r="C1231">
            <v>0</v>
          </cell>
        </row>
        <row r="1232">
          <cell r="A1232">
            <v>2220402</v>
          </cell>
          <cell r="B1232" t="str">
            <v>    储备粮油差价补贴</v>
          </cell>
          <cell r="C1232">
            <v>0</v>
          </cell>
        </row>
        <row r="1233">
          <cell r="A1233">
            <v>2220403</v>
          </cell>
          <cell r="B1233" t="str">
            <v>    储备粮(油)库建设</v>
          </cell>
          <cell r="C1233">
            <v>360</v>
          </cell>
        </row>
        <row r="1234">
          <cell r="A1234">
            <v>2220404</v>
          </cell>
          <cell r="B1234" t="str">
            <v>    最低收购价政策支出</v>
          </cell>
          <cell r="C1234">
            <v>0</v>
          </cell>
        </row>
        <row r="1235">
          <cell r="A1235">
            <v>2220499</v>
          </cell>
          <cell r="B1235" t="str">
            <v>    其他粮油储备支出</v>
          </cell>
          <cell r="C1235">
            <v>0</v>
          </cell>
        </row>
        <row r="1236">
          <cell r="A1236">
            <v>22205</v>
          </cell>
          <cell r="B1236" t="str">
            <v>  重要商品储备</v>
          </cell>
          <cell r="C1236">
            <v>0</v>
          </cell>
        </row>
        <row r="1237">
          <cell r="A1237">
            <v>2220501</v>
          </cell>
          <cell r="B1237" t="str">
            <v>    棉花储备</v>
          </cell>
          <cell r="C1237">
            <v>0</v>
          </cell>
        </row>
        <row r="1238">
          <cell r="A1238">
            <v>2220502</v>
          </cell>
          <cell r="B1238" t="str">
            <v>    食糖储备</v>
          </cell>
          <cell r="C1238">
            <v>0</v>
          </cell>
        </row>
        <row r="1239">
          <cell r="A1239">
            <v>2220503</v>
          </cell>
          <cell r="B1239" t="str">
            <v>    肉类储备</v>
          </cell>
          <cell r="C1239">
            <v>0</v>
          </cell>
        </row>
        <row r="1240">
          <cell r="A1240">
            <v>2220504</v>
          </cell>
          <cell r="B1240" t="str">
            <v>    化肥储备</v>
          </cell>
          <cell r="C1240">
            <v>0</v>
          </cell>
        </row>
        <row r="1241">
          <cell r="A1241">
            <v>2220505</v>
          </cell>
          <cell r="B1241" t="str">
            <v>    农药储备</v>
          </cell>
          <cell r="C1241">
            <v>0</v>
          </cell>
        </row>
        <row r="1242">
          <cell r="A1242">
            <v>2220506</v>
          </cell>
          <cell r="B1242" t="str">
            <v>    边销茶储备</v>
          </cell>
          <cell r="C1242">
            <v>0</v>
          </cell>
        </row>
        <row r="1243">
          <cell r="A1243">
            <v>2220507</v>
          </cell>
          <cell r="B1243" t="str">
            <v>    羊毛储备</v>
          </cell>
          <cell r="C1243">
            <v>0</v>
          </cell>
        </row>
        <row r="1244">
          <cell r="A1244">
            <v>2220508</v>
          </cell>
          <cell r="B1244" t="str">
            <v>    医药储备</v>
          </cell>
          <cell r="C1244">
            <v>0</v>
          </cell>
        </row>
        <row r="1245">
          <cell r="A1245">
            <v>2220509</v>
          </cell>
          <cell r="B1245" t="str">
            <v>    食盐储备</v>
          </cell>
          <cell r="C1245">
            <v>0</v>
          </cell>
        </row>
        <row r="1246">
          <cell r="A1246">
            <v>2220510</v>
          </cell>
          <cell r="B1246" t="str">
            <v>    战略物资储备</v>
          </cell>
          <cell r="C1246">
            <v>0</v>
          </cell>
        </row>
        <row r="1247">
          <cell r="A1247">
            <v>2220511</v>
          </cell>
          <cell r="B1247" t="str">
            <v>    应急物资储备</v>
          </cell>
          <cell r="C1247">
            <v>0</v>
          </cell>
        </row>
        <row r="1248">
          <cell r="A1248">
            <v>2220599</v>
          </cell>
          <cell r="B1248" t="str">
            <v>    其他重要商品储备支出</v>
          </cell>
          <cell r="C1248">
            <v>0</v>
          </cell>
        </row>
        <row r="1249">
          <cell r="A1249">
            <v>224</v>
          </cell>
          <cell r="B1249" t="str">
            <v>灾害防治及应急管理支出</v>
          </cell>
          <cell r="C1249">
            <v>4224</v>
          </cell>
        </row>
        <row r="1250">
          <cell r="A1250">
            <v>22401</v>
          </cell>
          <cell r="B1250" t="str">
            <v>  应急管理事务</v>
          </cell>
          <cell r="C1250">
            <v>1639</v>
          </cell>
        </row>
        <row r="1251">
          <cell r="A1251">
            <v>2240101</v>
          </cell>
          <cell r="B1251" t="str">
            <v>    行政运行</v>
          </cell>
          <cell r="C1251">
            <v>971</v>
          </cell>
        </row>
        <row r="1252">
          <cell r="A1252">
            <v>2240102</v>
          </cell>
          <cell r="B1252" t="str">
            <v>    一般行政管理事务</v>
          </cell>
          <cell r="C1252">
            <v>0</v>
          </cell>
        </row>
        <row r="1253">
          <cell r="A1253">
            <v>2240103</v>
          </cell>
          <cell r="B1253" t="str">
            <v>    机关服务</v>
          </cell>
          <cell r="C1253">
            <v>0</v>
          </cell>
        </row>
        <row r="1254">
          <cell r="A1254">
            <v>2240104</v>
          </cell>
          <cell r="B1254" t="str">
            <v>    灾害风险防治</v>
          </cell>
          <cell r="C1254">
            <v>75</v>
          </cell>
        </row>
        <row r="1255">
          <cell r="A1255">
            <v>2240105</v>
          </cell>
          <cell r="B1255" t="str">
            <v>    国务院安委会专项</v>
          </cell>
          <cell r="C1255">
            <v>0</v>
          </cell>
        </row>
        <row r="1256">
          <cell r="A1256">
            <v>2240106</v>
          </cell>
          <cell r="B1256" t="str">
            <v>    安全监管</v>
          </cell>
          <cell r="C1256">
            <v>0</v>
          </cell>
        </row>
        <row r="1257">
          <cell r="A1257">
            <v>2240108</v>
          </cell>
          <cell r="B1257" t="str">
            <v>    应急救援</v>
          </cell>
          <cell r="C1257">
            <v>150</v>
          </cell>
        </row>
        <row r="1258">
          <cell r="A1258">
            <v>2240109</v>
          </cell>
          <cell r="B1258" t="str">
            <v>    应急管理</v>
          </cell>
          <cell r="C1258">
            <v>120</v>
          </cell>
        </row>
        <row r="1259">
          <cell r="A1259">
            <v>2240150</v>
          </cell>
          <cell r="B1259" t="str">
            <v>    事业运行</v>
          </cell>
          <cell r="C1259">
            <v>0</v>
          </cell>
        </row>
        <row r="1260">
          <cell r="A1260">
            <v>2240199</v>
          </cell>
          <cell r="B1260" t="str">
            <v>    其他应急管理支出</v>
          </cell>
          <cell r="C1260">
            <v>323</v>
          </cell>
        </row>
        <row r="1261">
          <cell r="A1261">
            <v>22402</v>
          </cell>
          <cell r="B1261" t="str">
            <v>  消防救援事务</v>
          </cell>
          <cell r="C1261">
            <v>1280</v>
          </cell>
        </row>
        <row r="1262">
          <cell r="A1262">
            <v>2240201</v>
          </cell>
          <cell r="B1262" t="str">
            <v>    行政运行</v>
          </cell>
          <cell r="C1262">
            <v>59</v>
          </cell>
        </row>
        <row r="1263">
          <cell r="A1263">
            <v>2240202</v>
          </cell>
          <cell r="B1263" t="str">
            <v>    一般行政管理事务</v>
          </cell>
          <cell r="C1263">
            <v>0</v>
          </cell>
        </row>
        <row r="1264">
          <cell r="A1264">
            <v>2240203</v>
          </cell>
          <cell r="B1264" t="str">
            <v>    机关服务</v>
          </cell>
          <cell r="C1264">
            <v>0</v>
          </cell>
        </row>
        <row r="1265">
          <cell r="A1265">
            <v>2240204</v>
          </cell>
          <cell r="B1265" t="str">
            <v>    消防应急救援</v>
          </cell>
          <cell r="C1265">
            <v>1055</v>
          </cell>
        </row>
        <row r="1266">
          <cell r="A1266">
            <v>2240250</v>
          </cell>
          <cell r="B1266" t="str">
            <v>    事业运行</v>
          </cell>
          <cell r="C1266">
            <v>0</v>
          </cell>
        </row>
        <row r="1267">
          <cell r="A1267">
            <v>2240299</v>
          </cell>
          <cell r="B1267" t="str">
            <v>    其他消防救援事务支出</v>
          </cell>
          <cell r="C1267">
            <v>166</v>
          </cell>
        </row>
        <row r="1268">
          <cell r="A1268">
            <v>22404</v>
          </cell>
          <cell r="B1268" t="str">
            <v>  矿山安全</v>
          </cell>
          <cell r="C1268">
            <v>0</v>
          </cell>
        </row>
        <row r="1269">
          <cell r="A1269">
            <v>2240401</v>
          </cell>
          <cell r="B1269" t="str">
            <v>    行政运行</v>
          </cell>
          <cell r="C1269">
            <v>0</v>
          </cell>
        </row>
        <row r="1270">
          <cell r="A1270">
            <v>2240402</v>
          </cell>
          <cell r="B1270" t="str">
            <v>    一般行政管理事务</v>
          </cell>
          <cell r="C1270">
            <v>0</v>
          </cell>
        </row>
        <row r="1271">
          <cell r="A1271">
            <v>2240403</v>
          </cell>
          <cell r="B1271" t="str">
            <v>    机关服务</v>
          </cell>
          <cell r="C1271">
            <v>0</v>
          </cell>
        </row>
        <row r="1272">
          <cell r="A1272">
            <v>2240404</v>
          </cell>
          <cell r="B1272" t="str">
            <v>    矿山安全监察事务</v>
          </cell>
          <cell r="C1272">
            <v>0</v>
          </cell>
        </row>
        <row r="1273">
          <cell r="A1273">
            <v>2240405</v>
          </cell>
          <cell r="B1273" t="str">
            <v>    矿山应急救援事务</v>
          </cell>
          <cell r="C1273">
            <v>0</v>
          </cell>
        </row>
        <row r="1274">
          <cell r="A1274">
            <v>2240450</v>
          </cell>
          <cell r="B1274" t="str">
            <v>    事业运行</v>
          </cell>
          <cell r="C1274">
            <v>0</v>
          </cell>
        </row>
        <row r="1275">
          <cell r="A1275">
            <v>2240499</v>
          </cell>
          <cell r="B1275" t="str">
            <v>    其他矿山安全支出</v>
          </cell>
          <cell r="C1275">
            <v>0</v>
          </cell>
        </row>
        <row r="1276">
          <cell r="A1276">
            <v>22405</v>
          </cell>
          <cell r="B1276" t="str">
            <v>  地震事务</v>
          </cell>
          <cell r="C1276">
            <v>0</v>
          </cell>
        </row>
        <row r="1277">
          <cell r="A1277">
            <v>2240501</v>
          </cell>
          <cell r="B1277" t="str">
            <v>    行政运行</v>
          </cell>
          <cell r="C1277">
            <v>0</v>
          </cell>
        </row>
        <row r="1278">
          <cell r="A1278">
            <v>2240502</v>
          </cell>
          <cell r="B1278" t="str">
            <v>    一般行政管理事务</v>
          </cell>
          <cell r="C1278">
            <v>0</v>
          </cell>
        </row>
        <row r="1279">
          <cell r="A1279">
            <v>2240503</v>
          </cell>
          <cell r="B1279" t="str">
            <v>    机关服务</v>
          </cell>
          <cell r="C1279">
            <v>0</v>
          </cell>
        </row>
        <row r="1280">
          <cell r="A1280">
            <v>2240504</v>
          </cell>
          <cell r="B1280" t="str">
            <v>    地震监测</v>
          </cell>
          <cell r="C1280">
            <v>0</v>
          </cell>
        </row>
        <row r="1281">
          <cell r="A1281">
            <v>2240505</v>
          </cell>
          <cell r="B1281" t="str">
            <v>    地震预测预报</v>
          </cell>
          <cell r="C1281">
            <v>0</v>
          </cell>
        </row>
        <row r="1282">
          <cell r="A1282">
            <v>2240506</v>
          </cell>
          <cell r="B1282" t="str">
            <v>    地震灾害预防</v>
          </cell>
          <cell r="C1282">
            <v>0</v>
          </cell>
        </row>
        <row r="1283">
          <cell r="A1283">
            <v>2240507</v>
          </cell>
          <cell r="B1283" t="str">
            <v>    地震应急救援</v>
          </cell>
          <cell r="C1283">
            <v>0</v>
          </cell>
        </row>
        <row r="1284">
          <cell r="A1284">
            <v>2240508</v>
          </cell>
          <cell r="B1284" t="str">
            <v>    地震环境探察</v>
          </cell>
          <cell r="C1284">
            <v>0</v>
          </cell>
        </row>
        <row r="1285">
          <cell r="A1285">
            <v>2240509</v>
          </cell>
          <cell r="B1285" t="str">
            <v>    防震减灾信息管理</v>
          </cell>
          <cell r="C1285">
            <v>0</v>
          </cell>
        </row>
        <row r="1286">
          <cell r="A1286">
            <v>2240510</v>
          </cell>
          <cell r="B1286" t="str">
            <v>    防震减灾基础管理</v>
          </cell>
          <cell r="C1286">
            <v>0</v>
          </cell>
        </row>
        <row r="1287">
          <cell r="A1287">
            <v>2240550</v>
          </cell>
          <cell r="B1287" t="str">
            <v>    地震事业机构</v>
          </cell>
          <cell r="C1287">
            <v>0</v>
          </cell>
        </row>
        <row r="1288">
          <cell r="A1288">
            <v>2240599</v>
          </cell>
          <cell r="B1288" t="str">
            <v>    其他地震事务支出</v>
          </cell>
          <cell r="C1288">
            <v>0</v>
          </cell>
        </row>
        <row r="1289">
          <cell r="A1289">
            <v>22406</v>
          </cell>
          <cell r="B1289" t="str">
            <v>  自然灾害防治</v>
          </cell>
          <cell r="C1289">
            <v>540</v>
          </cell>
        </row>
        <row r="1290">
          <cell r="A1290">
            <v>2240601</v>
          </cell>
          <cell r="B1290" t="str">
            <v>    地质灾害防治</v>
          </cell>
          <cell r="C1290">
            <v>493</v>
          </cell>
        </row>
        <row r="1291">
          <cell r="A1291">
            <v>2240602</v>
          </cell>
          <cell r="B1291" t="str">
            <v>    森林草原防灾减灾</v>
          </cell>
          <cell r="C1291">
            <v>40</v>
          </cell>
        </row>
        <row r="1292">
          <cell r="A1292">
            <v>2240699</v>
          </cell>
          <cell r="B1292" t="str">
            <v>    其他自然灾害防治支出</v>
          </cell>
          <cell r="C1292">
            <v>7</v>
          </cell>
        </row>
        <row r="1293">
          <cell r="A1293">
            <v>22407</v>
          </cell>
          <cell r="B1293" t="str">
            <v>  自然灾害救灾及恢复重建支出</v>
          </cell>
          <cell r="C1293">
            <v>685</v>
          </cell>
        </row>
        <row r="1294">
          <cell r="A1294">
            <v>2240703</v>
          </cell>
          <cell r="B1294" t="str">
            <v>    自然灾害救灾补助</v>
          </cell>
          <cell r="C1294">
            <v>685</v>
          </cell>
        </row>
        <row r="1295">
          <cell r="A1295">
            <v>2240704</v>
          </cell>
          <cell r="B1295" t="str">
            <v>    自然灾害灾后重建补助</v>
          </cell>
          <cell r="C1295">
            <v>0</v>
          </cell>
        </row>
        <row r="1296">
          <cell r="A1296">
            <v>2240799</v>
          </cell>
          <cell r="B1296" t="str">
            <v>    其他自然灾害救灾及恢复重建支出</v>
          </cell>
          <cell r="C1296">
            <v>0</v>
          </cell>
        </row>
        <row r="1297">
          <cell r="A1297">
            <v>22499</v>
          </cell>
          <cell r="B1297" t="str">
            <v>  其他灾害防治及应急管理支出(款)</v>
          </cell>
          <cell r="C1297">
            <v>80</v>
          </cell>
        </row>
        <row r="1298">
          <cell r="A1298">
            <v>2249999</v>
          </cell>
          <cell r="B1298" t="str">
            <v>    其他灾害防治及应急管理支出(项)</v>
          </cell>
          <cell r="C1298">
            <v>80</v>
          </cell>
        </row>
        <row r="1299">
          <cell r="A1299">
            <v>229</v>
          </cell>
          <cell r="B1299" t="str">
            <v>其他支出(类)</v>
          </cell>
          <cell r="C1299">
            <v>559</v>
          </cell>
        </row>
        <row r="1300">
          <cell r="A1300">
            <v>22999</v>
          </cell>
          <cell r="B1300" t="str">
            <v>  其他支出(款)</v>
          </cell>
          <cell r="C1300">
            <v>559</v>
          </cell>
        </row>
        <row r="1301">
          <cell r="A1301">
            <v>2299999</v>
          </cell>
          <cell r="B1301" t="str">
            <v>    其他支出(项)</v>
          </cell>
          <cell r="C1301">
            <v>559</v>
          </cell>
        </row>
        <row r="1302">
          <cell r="A1302">
            <v>232</v>
          </cell>
          <cell r="B1302" t="str">
            <v>债务付息支出</v>
          </cell>
          <cell r="C1302">
            <v>10985</v>
          </cell>
        </row>
        <row r="1303">
          <cell r="A1303">
            <v>23201</v>
          </cell>
          <cell r="B1303" t="str">
            <v>  中央政府国内债务付息支出</v>
          </cell>
          <cell r="C1303">
            <v>0</v>
          </cell>
        </row>
        <row r="1304">
          <cell r="A1304">
            <v>23202</v>
          </cell>
          <cell r="B1304" t="str">
            <v>  中央政府国外债务付息支出</v>
          </cell>
          <cell r="C1304">
            <v>0</v>
          </cell>
        </row>
        <row r="1305">
          <cell r="A1305">
            <v>2320201</v>
          </cell>
          <cell r="B1305" t="str">
            <v>    中央政府境外发行主权债券付息支出</v>
          </cell>
          <cell r="C1305">
            <v>0</v>
          </cell>
        </row>
        <row r="1306">
          <cell r="A1306">
            <v>2320202</v>
          </cell>
          <cell r="B1306" t="str">
            <v>    中央政府向外国政府借款付息支出</v>
          </cell>
          <cell r="C1306">
            <v>0</v>
          </cell>
        </row>
        <row r="1307">
          <cell r="A1307">
            <v>2320203</v>
          </cell>
          <cell r="B1307" t="str">
            <v>    中央政府向国际金融组织借款付息支出</v>
          </cell>
          <cell r="C1307">
            <v>0</v>
          </cell>
        </row>
        <row r="1308">
          <cell r="A1308">
            <v>2320299</v>
          </cell>
          <cell r="B1308" t="str">
            <v>    中央政府其他国外借款付息支出</v>
          </cell>
          <cell r="C1308">
            <v>0</v>
          </cell>
        </row>
        <row r="1309">
          <cell r="A1309">
            <v>23203</v>
          </cell>
          <cell r="B1309" t="str">
            <v>  地方政府一般债务付息支出</v>
          </cell>
          <cell r="C1309">
            <v>10985</v>
          </cell>
        </row>
        <row r="1310">
          <cell r="A1310">
            <v>2320301</v>
          </cell>
          <cell r="B1310" t="str">
            <v>    地方政府一般债券付息支出</v>
          </cell>
          <cell r="C1310">
            <v>10943</v>
          </cell>
        </row>
        <row r="1311">
          <cell r="A1311">
            <v>2320302</v>
          </cell>
          <cell r="B1311" t="str">
            <v>    地方政府向外国政府借款付息支出</v>
          </cell>
          <cell r="C1311">
            <v>0</v>
          </cell>
        </row>
        <row r="1312">
          <cell r="A1312">
            <v>2320303</v>
          </cell>
          <cell r="B1312" t="str">
            <v>    地方政府向国际组织借款付息支出</v>
          </cell>
          <cell r="C1312">
            <v>42</v>
          </cell>
        </row>
        <row r="1313">
          <cell r="A1313">
            <v>2320399</v>
          </cell>
          <cell r="B1313" t="str">
            <v>    地方政府其他一般债务付息支出</v>
          </cell>
          <cell r="C1313">
            <v>0</v>
          </cell>
        </row>
        <row r="1314">
          <cell r="A1314">
            <v>233</v>
          </cell>
          <cell r="B1314" t="str">
            <v>债务发行费用支出</v>
          </cell>
          <cell r="C1314">
            <v>0</v>
          </cell>
        </row>
        <row r="1315">
          <cell r="A1315">
            <v>23301</v>
          </cell>
          <cell r="B1315" t="str">
            <v>  中央政府国内债务发行费用支出</v>
          </cell>
          <cell r="C1315">
            <v>0</v>
          </cell>
        </row>
        <row r="1316">
          <cell r="A1316">
            <v>23302</v>
          </cell>
          <cell r="B1316" t="str">
            <v>  中央政府国外债务发行费用支出</v>
          </cell>
          <cell r="C1316">
            <v>0</v>
          </cell>
        </row>
        <row r="1317">
          <cell r="A1317">
            <v>23303</v>
          </cell>
          <cell r="B1317" t="str">
            <v>  地方政府一般债务发行费用支出</v>
          </cell>
          <cell r="C1317">
            <v>0</v>
          </cell>
        </row>
      </sheetData>
      <sheetData sheetId="5"/>
      <sheetData sheetId="6">
        <row r="1">
          <cell r="A1" t="str">
            <v>2023年隆回县一般公共预算(基本)支出决算经济分类录入表</v>
          </cell>
        </row>
        <row r="2">
          <cell r="H2" t="str">
            <v>录入04表</v>
          </cell>
        </row>
        <row r="3">
          <cell r="H3" t="str">
            <v>单位:万元</v>
          </cell>
        </row>
        <row r="4">
          <cell r="A4" t="str">
            <v>科目编码</v>
          </cell>
          <cell r="B4" t="str">
            <v>科目名称</v>
          </cell>
          <cell r="C4" t="str">
            <v>一般公共预算支出</v>
          </cell>
        </row>
        <row r="4">
          <cell r="F4" t="str">
            <v>一般公共预算基本支出</v>
          </cell>
        </row>
        <row r="5">
          <cell r="D5" t="str">
            <v>财政拨款列支数</v>
          </cell>
          <cell r="E5" t="str">
            <v>财政权责发生制列支数</v>
          </cell>
        </row>
        <row r="5">
          <cell r="G5" t="str">
            <v>财政拨款列支数</v>
          </cell>
          <cell r="H5" t="str">
            <v>财政权责发生制列支数</v>
          </cell>
        </row>
        <row r="6">
          <cell r="B6" t="str">
            <v>一般公共预算支出</v>
          </cell>
          <cell r="C6">
            <v>715512</v>
          </cell>
          <cell r="D6">
            <v>715512</v>
          </cell>
          <cell r="E6">
            <v>0</v>
          </cell>
          <cell r="F6">
            <v>314683</v>
          </cell>
          <cell r="G6">
            <v>314683</v>
          </cell>
          <cell r="H6">
            <v>0</v>
          </cell>
        </row>
        <row r="7">
          <cell r="A7">
            <v>501</v>
          </cell>
          <cell r="B7" t="str">
            <v>机关工资福利支出</v>
          </cell>
          <cell r="C7">
            <v>150701</v>
          </cell>
          <cell r="D7">
            <v>150701</v>
          </cell>
          <cell r="E7">
            <v>0</v>
          </cell>
          <cell r="F7">
            <v>141485</v>
          </cell>
          <cell r="G7">
            <v>141485</v>
          </cell>
          <cell r="H7">
            <v>0</v>
          </cell>
        </row>
        <row r="8">
          <cell r="A8">
            <v>50101</v>
          </cell>
          <cell r="B8" t="str">
            <v>  工资奖金津补贴</v>
          </cell>
          <cell r="C8">
            <v>105147</v>
          </cell>
          <cell r="D8">
            <v>105147</v>
          </cell>
          <cell r="E8">
            <v>0</v>
          </cell>
          <cell r="F8">
            <v>101175</v>
          </cell>
          <cell r="G8">
            <v>101175</v>
          </cell>
          <cell r="H8">
            <v>0</v>
          </cell>
        </row>
        <row r="9">
          <cell r="A9">
            <v>50102</v>
          </cell>
          <cell r="B9" t="str">
            <v>  社会保障缴费</v>
          </cell>
          <cell r="C9">
            <v>24793</v>
          </cell>
          <cell r="D9">
            <v>24793</v>
          </cell>
          <cell r="E9">
            <v>0</v>
          </cell>
          <cell r="F9">
            <v>21323</v>
          </cell>
          <cell r="G9">
            <v>21323</v>
          </cell>
          <cell r="H9">
            <v>0</v>
          </cell>
        </row>
        <row r="10">
          <cell r="A10">
            <v>50103</v>
          </cell>
          <cell r="B10" t="str">
            <v>  住房公积金</v>
          </cell>
          <cell r="C10">
            <v>8936</v>
          </cell>
          <cell r="D10">
            <v>8936</v>
          </cell>
          <cell r="E10">
            <v>0</v>
          </cell>
          <cell r="F10">
            <v>8936</v>
          </cell>
          <cell r="G10">
            <v>8936</v>
          </cell>
          <cell r="H10">
            <v>0</v>
          </cell>
        </row>
        <row r="11">
          <cell r="A11">
            <v>50199</v>
          </cell>
          <cell r="B11" t="str">
            <v>  其他工资福利支出</v>
          </cell>
          <cell r="C11">
            <v>11825</v>
          </cell>
          <cell r="D11">
            <v>11825</v>
          </cell>
          <cell r="E11">
            <v>0</v>
          </cell>
          <cell r="F11">
            <v>10051</v>
          </cell>
          <cell r="G11">
            <v>10051</v>
          </cell>
          <cell r="H11">
            <v>0</v>
          </cell>
        </row>
        <row r="12">
          <cell r="A12">
            <v>502</v>
          </cell>
          <cell r="B12" t="str">
            <v>机关商品和服务支出</v>
          </cell>
          <cell r="C12">
            <v>129773</v>
          </cell>
          <cell r="D12">
            <v>129773</v>
          </cell>
          <cell r="E12">
            <v>0</v>
          </cell>
          <cell r="F12">
            <v>20838</v>
          </cell>
          <cell r="G12">
            <v>20838</v>
          </cell>
          <cell r="H12">
            <v>0</v>
          </cell>
        </row>
        <row r="13">
          <cell r="A13">
            <v>50201</v>
          </cell>
          <cell r="B13" t="str">
            <v>  办公经费</v>
          </cell>
          <cell r="C13">
            <v>11620</v>
          </cell>
          <cell r="D13">
            <v>11620</v>
          </cell>
          <cell r="E13">
            <v>0</v>
          </cell>
          <cell r="F13">
            <v>9904</v>
          </cell>
          <cell r="G13">
            <v>9904</v>
          </cell>
          <cell r="H13">
            <v>0</v>
          </cell>
        </row>
        <row r="14">
          <cell r="A14">
            <v>50202</v>
          </cell>
          <cell r="B14" t="str">
            <v>  会议费</v>
          </cell>
          <cell r="C14">
            <v>446</v>
          </cell>
          <cell r="D14">
            <v>446</v>
          </cell>
          <cell r="E14">
            <v>0</v>
          </cell>
          <cell r="F14">
            <v>164</v>
          </cell>
          <cell r="G14">
            <v>164</v>
          </cell>
          <cell r="H14">
            <v>0</v>
          </cell>
        </row>
        <row r="15">
          <cell r="A15">
            <v>50203</v>
          </cell>
          <cell r="B15" t="str">
            <v>  培训费</v>
          </cell>
          <cell r="C15">
            <v>1653</v>
          </cell>
          <cell r="D15">
            <v>1653</v>
          </cell>
          <cell r="E15">
            <v>0</v>
          </cell>
          <cell r="F15">
            <v>1012</v>
          </cell>
          <cell r="G15">
            <v>1012</v>
          </cell>
          <cell r="H15">
            <v>0</v>
          </cell>
        </row>
        <row r="16">
          <cell r="A16">
            <v>50204</v>
          </cell>
          <cell r="B16" t="str">
            <v>  专用材料购置费</v>
          </cell>
          <cell r="C16">
            <v>199</v>
          </cell>
          <cell r="D16">
            <v>199</v>
          </cell>
          <cell r="E16">
            <v>0</v>
          </cell>
          <cell r="F16">
            <v>72</v>
          </cell>
          <cell r="G16">
            <v>72</v>
          </cell>
          <cell r="H16">
            <v>0</v>
          </cell>
        </row>
        <row r="17">
          <cell r="A17">
            <v>50205</v>
          </cell>
          <cell r="B17" t="str">
            <v>  委托业务费</v>
          </cell>
          <cell r="C17">
            <v>5845</v>
          </cell>
          <cell r="D17">
            <v>5845</v>
          </cell>
          <cell r="E17">
            <v>0</v>
          </cell>
          <cell r="F17">
            <v>963</v>
          </cell>
          <cell r="G17">
            <v>963</v>
          </cell>
          <cell r="H17">
            <v>0</v>
          </cell>
        </row>
        <row r="18">
          <cell r="A18">
            <v>50206</v>
          </cell>
          <cell r="B18" t="str">
            <v>  公务接待费</v>
          </cell>
          <cell r="C18">
            <v>383</v>
          </cell>
          <cell r="D18">
            <v>383</v>
          </cell>
          <cell r="E18">
            <v>0</v>
          </cell>
          <cell r="F18">
            <v>355</v>
          </cell>
          <cell r="G18">
            <v>355</v>
          </cell>
          <cell r="H18">
            <v>0</v>
          </cell>
        </row>
        <row r="19">
          <cell r="A19">
            <v>50207</v>
          </cell>
          <cell r="B19" t="str">
            <v>  因公出国(境)费用</v>
          </cell>
          <cell r="C19">
            <v>0</v>
          </cell>
          <cell r="D19">
            <v>0</v>
          </cell>
          <cell r="E19">
            <v>0</v>
          </cell>
          <cell r="F19">
            <v>0</v>
          </cell>
          <cell r="G19">
            <v>0</v>
          </cell>
          <cell r="H19">
            <v>0</v>
          </cell>
        </row>
        <row r="20">
          <cell r="A20">
            <v>50208</v>
          </cell>
          <cell r="B20" t="str">
            <v>  公务用车运行维护费</v>
          </cell>
          <cell r="C20">
            <v>795</v>
          </cell>
          <cell r="D20">
            <v>795</v>
          </cell>
          <cell r="E20">
            <v>0</v>
          </cell>
          <cell r="F20">
            <v>513</v>
          </cell>
          <cell r="G20">
            <v>513</v>
          </cell>
          <cell r="H20">
            <v>0</v>
          </cell>
        </row>
        <row r="21">
          <cell r="A21">
            <v>50209</v>
          </cell>
          <cell r="B21" t="str">
            <v>  维修(护)费</v>
          </cell>
          <cell r="C21">
            <v>428</v>
          </cell>
          <cell r="D21">
            <v>428</v>
          </cell>
          <cell r="E21">
            <v>0</v>
          </cell>
          <cell r="F21">
            <v>101</v>
          </cell>
          <cell r="G21">
            <v>101</v>
          </cell>
          <cell r="H21">
            <v>0</v>
          </cell>
        </row>
        <row r="22">
          <cell r="A22">
            <v>50299</v>
          </cell>
          <cell r="B22" t="str">
            <v>  其他商品和服务支出</v>
          </cell>
          <cell r="C22">
            <v>108404</v>
          </cell>
          <cell r="D22">
            <v>108404</v>
          </cell>
          <cell r="E22">
            <v>0</v>
          </cell>
          <cell r="F22">
            <v>7754</v>
          </cell>
          <cell r="G22">
            <v>7754</v>
          </cell>
          <cell r="H22">
            <v>0</v>
          </cell>
        </row>
        <row r="23">
          <cell r="A23">
            <v>503</v>
          </cell>
          <cell r="B23" t="str">
            <v>机关资本性支出(一)</v>
          </cell>
          <cell r="C23">
            <v>108656</v>
          </cell>
          <cell r="D23">
            <v>108656</v>
          </cell>
          <cell r="E23">
            <v>0</v>
          </cell>
          <cell r="F23">
            <v>25</v>
          </cell>
          <cell r="G23">
            <v>25</v>
          </cell>
          <cell r="H23">
            <v>0</v>
          </cell>
        </row>
        <row r="24">
          <cell r="A24">
            <v>50301</v>
          </cell>
          <cell r="B24" t="str">
            <v>  房屋建筑物购建</v>
          </cell>
          <cell r="C24">
            <v>727</v>
          </cell>
          <cell r="D24">
            <v>727</v>
          </cell>
          <cell r="E24">
            <v>0</v>
          </cell>
          <cell r="F24">
            <v>0</v>
          </cell>
          <cell r="G24">
            <v>0</v>
          </cell>
          <cell r="H24">
            <v>0</v>
          </cell>
        </row>
        <row r="25">
          <cell r="A25">
            <v>50302</v>
          </cell>
          <cell r="B25" t="str">
            <v>  基础设施建设</v>
          </cell>
          <cell r="C25">
            <v>60813</v>
          </cell>
          <cell r="D25">
            <v>60813</v>
          </cell>
          <cell r="E25">
            <v>0</v>
          </cell>
          <cell r="F25">
            <v>0</v>
          </cell>
          <cell r="G25">
            <v>0</v>
          </cell>
          <cell r="H25">
            <v>0</v>
          </cell>
        </row>
        <row r="26">
          <cell r="A26">
            <v>50303</v>
          </cell>
          <cell r="B26" t="str">
            <v>  公务用车购置</v>
          </cell>
          <cell r="C26">
            <v>179</v>
          </cell>
          <cell r="D26">
            <v>179</v>
          </cell>
          <cell r="E26">
            <v>0</v>
          </cell>
          <cell r="F26">
            <v>25</v>
          </cell>
          <cell r="G26">
            <v>25</v>
          </cell>
          <cell r="H26">
            <v>0</v>
          </cell>
        </row>
        <row r="27">
          <cell r="A27">
            <v>50305</v>
          </cell>
          <cell r="B27" t="str">
            <v>  土地征迁补偿和安置支出</v>
          </cell>
          <cell r="C27">
            <v>0</v>
          </cell>
          <cell r="D27">
            <v>0</v>
          </cell>
          <cell r="E27">
            <v>0</v>
          </cell>
          <cell r="F27">
            <v>0</v>
          </cell>
          <cell r="G27">
            <v>0</v>
          </cell>
          <cell r="H27">
            <v>0</v>
          </cell>
        </row>
        <row r="28">
          <cell r="A28">
            <v>50306</v>
          </cell>
          <cell r="B28" t="str">
            <v>  设备购置</v>
          </cell>
          <cell r="C28">
            <v>593</v>
          </cell>
          <cell r="D28">
            <v>593</v>
          </cell>
          <cell r="E28">
            <v>0</v>
          </cell>
          <cell r="F28">
            <v>0</v>
          </cell>
          <cell r="G28">
            <v>0</v>
          </cell>
          <cell r="H28">
            <v>0</v>
          </cell>
        </row>
        <row r="29">
          <cell r="A29">
            <v>50307</v>
          </cell>
          <cell r="B29" t="str">
            <v>  大型修缮</v>
          </cell>
          <cell r="C29">
            <v>9020</v>
          </cell>
          <cell r="D29">
            <v>9020</v>
          </cell>
          <cell r="E29">
            <v>0</v>
          </cell>
          <cell r="F29">
            <v>0</v>
          </cell>
          <cell r="G29">
            <v>0</v>
          </cell>
          <cell r="H29">
            <v>0</v>
          </cell>
        </row>
        <row r="30">
          <cell r="A30">
            <v>50399</v>
          </cell>
          <cell r="B30" t="str">
            <v>  其他资本性支出</v>
          </cell>
          <cell r="C30">
            <v>37324</v>
          </cell>
          <cell r="D30">
            <v>37324</v>
          </cell>
          <cell r="E30">
            <v>0</v>
          </cell>
          <cell r="F30">
            <v>0</v>
          </cell>
          <cell r="G30">
            <v>0</v>
          </cell>
          <cell r="H30">
            <v>0</v>
          </cell>
        </row>
        <row r="31">
          <cell r="A31">
            <v>504</v>
          </cell>
          <cell r="B31" t="str">
            <v>机关资本性支出(二)</v>
          </cell>
          <cell r="C31">
            <v>12019</v>
          </cell>
          <cell r="D31">
            <v>12019</v>
          </cell>
          <cell r="E31">
            <v>0</v>
          </cell>
          <cell r="F31">
            <v>0</v>
          </cell>
          <cell r="G31">
            <v>0</v>
          </cell>
          <cell r="H31">
            <v>0</v>
          </cell>
        </row>
        <row r="32">
          <cell r="A32">
            <v>50401</v>
          </cell>
          <cell r="B32" t="str">
            <v>  房屋建筑物购建</v>
          </cell>
          <cell r="C32">
            <v>660</v>
          </cell>
          <cell r="D32">
            <v>660</v>
          </cell>
          <cell r="E32">
            <v>0</v>
          </cell>
          <cell r="F32">
            <v>0</v>
          </cell>
          <cell r="G32">
            <v>0</v>
          </cell>
          <cell r="H32">
            <v>0</v>
          </cell>
        </row>
        <row r="33">
          <cell r="A33">
            <v>50402</v>
          </cell>
          <cell r="B33" t="str">
            <v>  基础设施建设</v>
          </cell>
          <cell r="C33">
            <v>9629</v>
          </cell>
          <cell r="D33">
            <v>9629</v>
          </cell>
          <cell r="E33">
            <v>0</v>
          </cell>
          <cell r="F33">
            <v>0</v>
          </cell>
          <cell r="G33">
            <v>0</v>
          </cell>
          <cell r="H33">
            <v>0</v>
          </cell>
        </row>
        <row r="34">
          <cell r="A34">
            <v>50403</v>
          </cell>
          <cell r="B34" t="str">
            <v>  公务用车购置</v>
          </cell>
          <cell r="C34">
            <v>2</v>
          </cell>
          <cell r="D34">
            <v>2</v>
          </cell>
          <cell r="E34">
            <v>0</v>
          </cell>
          <cell r="F34">
            <v>0</v>
          </cell>
          <cell r="G34">
            <v>0</v>
          </cell>
          <cell r="H34">
            <v>0</v>
          </cell>
        </row>
        <row r="35">
          <cell r="A35">
            <v>50404</v>
          </cell>
          <cell r="B35" t="str">
            <v>  设备购置</v>
          </cell>
          <cell r="C35">
            <v>142</v>
          </cell>
          <cell r="D35">
            <v>142</v>
          </cell>
          <cell r="E35">
            <v>0</v>
          </cell>
          <cell r="F35">
            <v>0</v>
          </cell>
          <cell r="G35">
            <v>0</v>
          </cell>
          <cell r="H35">
            <v>0</v>
          </cell>
        </row>
        <row r="36">
          <cell r="A36">
            <v>50405</v>
          </cell>
          <cell r="B36" t="str">
            <v>  大型修缮</v>
          </cell>
          <cell r="C36">
            <v>0</v>
          </cell>
          <cell r="D36">
            <v>0</v>
          </cell>
          <cell r="E36">
            <v>0</v>
          </cell>
          <cell r="F36">
            <v>0</v>
          </cell>
          <cell r="G36">
            <v>0</v>
          </cell>
          <cell r="H36">
            <v>0</v>
          </cell>
        </row>
        <row r="37">
          <cell r="A37">
            <v>50499</v>
          </cell>
          <cell r="B37" t="str">
            <v>  其他资本性支出</v>
          </cell>
          <cell r="C37">
            <v>1586</v>
          </cell>
          <cell r="D37">
            <v>1586</v>
          </cell>
          <cell r="E37">
            <v>0</v>
          </cell>
          <cell r="F37">
            <v>0</v>
          </cell>
          <cell r="G37">
            <v>0</v>
          </cell>
          <cell r="H37">
            <v>0</v>
          </cell>
        </row>
        <row r="38">
          <cell r="A38">
            <v>505</v>
          </cell>
          <cell r="B38" t="str">
            <v>对事业单位经常性补助</v>
          </cell>
          <cell r="C38">
            <v>110378</v>
          </cell>
          <cell r="D38">
            <v>110378</v>
          </cell>
          <cell r="E38">
            <v>0</v>
          </cell>
          <cell r="F38">
            <v>93232</v>
          </cell>
          <cell r="G38">
            <v>93232</v>
          </cell>
          <cell r="H38">
            <v>0</v>
          </cell>
        </row>
        <row r="39">
          <cell r="A39">
            <v>50501</v>
          </cell>
          <cell r="B39" t="str">
            <v>  工资福利支出</v>
          </cell>
          <cell r="C39">
            <v>72456</v>
          </cell>
          <cell r="D39">
            <v>72456</v>
          </cell>
          <cell r="E39">
            <v>0</v>
          </cell>
          <cell r="F39">
            <v>67068</v>
          </cell>
          <cell r="G39">
            <v>67068</v>
          </cell>
          <cell r="H39">
            <v>0</v>
          </cell>
        </row>
        <row r="40">
          <cell r="A40">
            <v>50502</v>
          </cell>
          <cell r="B40" t="str">
            <v>  商品和服务支出</v>
          </cell>
          <cell r="C40">
            <v>17324</v>
          </cell>
          <cell r="D40">
            <v>17324</v>
          </cell>
          <cell r="E40">
            <v>0</v>
          </cell>
          <cell r="F40">
            <v>14546</v>
          </cell>
          <cell r="G40">
            <v>14546</v>
          </cell>
          <cell r="H40">
            <v>0</v>
          </cell>
        </row>
        <row r="41">
          <cell r="A41">
            <v>50599</v>
          </cell>
          <cell r="B41" t="str">
            <v>  其他对事业单位补助</v>
          </cell>
          <cell r="C41">
            <v>20598</v>
          </cell>
          <cell r="D41">
            <v>20598</v>
          </cell>
          <cell r="E41">
            <v>0</v>
          </cell>
          <cell r="F41">
            <v>11618</v>
          </cell>
          <cell r="G41">
            <v>11618</v>
          </cell>
          <cell r="H41">
            <v>0</v>
          </cell>
        </row>
        <row r="42">
          <cell r="A42">
            <v>506</v>
          </cell>
          <cell r="B42" t="str">
            <v>对事业单位资本性补助</v>
          </cell>
          <cell r="C42">
            <v>2499</v>
          </cell>
          <cell r="D42">
            <v>2499</v>
          </cell>
          <cell r="E42">
            <v>0</v>
          </cell>
          <cell r="F42">
            <v>0</v>
          </cell>
          <cell r="G42">
            <v>0</v>
          </cell>
          <cell r="H42">
            <v>0</v>
          </cell>
        </row>
        <row r="43">
          <cell r="A43">
            <v>50601</v>
          </cell>
          <cell r="B43" t="str">
            <v>  资本性支出(一)</v>
          </cell>
          <cell r="C43">
            <v>2485</v>
          </cell>
          <cell r="D43">
            <v>2485</v>
          </cell>
          <cell r="E43">
            <v>0</v>
          </cell>
          <cell r="F43">
            <v>0</v>
          </cell>
          <cell r="G43">
            <v>0</v>
          </cell>
          <cell r="H43">
            <v>0</v>
          </cell>
        </row>
        <row r="44">
          <cell r="A44">
            <v>50602</v>
          </cell>
          <cell r="B44" t="str">
            <v>  资本性支出(二)</v>
          </cell>
          <cell r="C44">
            <v>14</v>
          </cell>
          <cell r="D44">
            <v>14</v>
          </cell>
          <cell r="E44">
            <v>0</v>
          </cell>
          <cell r="F44">
            <v>0</v>
          </cell>
          <cell r="G44">
            <v>0</v>
          </cell>
          <cell r="H44">
            <v>0</v>
          </cell>
        </row>
        <row r="45">
          <cell r="A45">
            <v>507</v>
          </cell>
          <cell r="B45" t="str">
            <v>对企业补助</v>
          </cell>
          <cell r="C45">
            <v>8125</v>
          </cell>
          <cell r="D45">
            <v>8125</v>
          </cell>
          <cell r="E45">
            <v>0</v>
          </cell>
          <cell r="F45">
            <v>0</v>
          </cell>
          <cell r="G45">
            <v>0</v>
          </cell>
          <cell r="H45">
            <v>0</v>
          </cell>
        </row>
        <row r="46">
          <cell r="A46">
            <v>50701</v>
          </cell>
          <cell r="B46" t="str">
            <v>  费用补贴</v>
          </cell>
          <cell r="C46">
            <v>158</v>
          </cell>
          <cell r="D46">
            <v>158</v>
          </cell>
          <cell r="E46">
            <v>0</v>
          </cell>
          <cell r="F46">
            <v>0</v>
          </cell>
          <cell r="G46">
            <v>0</v>
          </cell>
          <cell r="H46">
            <v>0</v>
          </cell>
        </row>
        <row r="47">
          <cell r="A47">
            <v>50702</v>
          </cell>
          <cell r="B47" t="str">
            <v>  利息补贴</v>
          </cell>
          <cell r="C47">
            <v>304</v>
          </cell>
          <cell r="D47">
            <v>304</v>
          </cell>
          <cell r="E47">
            <v>0</v>
          </cell>
          <cell r="F47">
            <v>0</v>
          </cell>
          <cell r="G47">
            <v>0</v>
          </cell>
          <cell r="H47">
            <v>0</v>
          </cell>
        </row>
        <row r="48">
          <cell r="A48">
            <v>50799</v>
          </cell>
          <cell r="B48" t="str">
            <v>  其他对企业补助</v>
          </cell>
          <cell r="C48">
            <v>7663</v>
          </cell>
          <cell r="D48">
            <v>7663</v>
          </cell>
          <cell r="E48">
            <v>0</v>
          </cell>
          <cell r="F48">
            <v>0</v>
          </cell>
          <cell r="G48">
            <v>0</v>
          </cell>
          <cell r="H48">
            <v>0</v>
          </cell>
        </row>
        <row r="49">
          <cell r="A49">
            <v>508</v>
          </cell>
          <cell r="B49" t="str">
            <v>对企业资本性支出</v>
          </cell>
          <cell r="C49">
            <v>0</v>
          </cell>
          <cell r="D49">
            <v>0</v>
          </cell>
          <cell r="E49">
            <v>0</v>
          </cell>
          <cell r="F49">
            <v>0</v>
          </cell>
          <cell r="G49">
            <v>0</v>
          </cell>
          <cell r="H49">
            <v>0</v>
          </cell>
        </row>
        <row r="50">
          <cell r="A50">
            <v>50803</v>
          </cell>
          <cell r="B50" t="str">
            <v>  资本金注入(一)</v>
          </cell>
          <cell r="C50">
            <v>0</v>
          </cell>
          <cell r="D50">
            <v>0</v>
          </cell>
          <cell r="E50">
            <v>0</v>
          </cell>
          <cell r="F50">
            <v>0</v>
          </cell>
          <cell r="G50">
            <v>0</v>
          </cell>
          <cell r="H50">
            <v>0</v>
          </cell>
        </row>
        <row r="51">
          <cell r="A51">
            <v>50804</v>
          </cell>
          <cell r="B51" t="str">
            <v>  资本金注入(二)</v>
          </cell>
          <cell r="C51">
            <v>0</v>
          </cell>
          <cell r="D51">
            <v>0</v>
          </cell>
          <cell r="E51">
            <v>0</v>
          </cell>
          <cell r="F51">
            <v>0</v>
          </cell>
          <cell r="G51">
            <v>0</v>
          </cell>
          <cell r="H51">
            <v>0</v>
          </cell>
        </row>
        <row r="52">
          <cell r="A52">
            <v>50805</v>
          </cell>
          <cell r="B52" t="str">
            <v>  政府投资基金股权投资</v>
          </cell>
          <cell r="C52">
            <v>0</v>
          </cell>
          <cell r="D52">
            <v>0</v>
          </cell>
          <cell r="E52">
            <v>0</v>
          </cell>
          <cell r="F52">
            <v>0</v>
          </cell>
          <cell r="G52">
            <v>0</v>
          </cell>
          <cell r="H52">
            <v>0</v>
          </cell>
        </row>
        <row r="53">
          <cell r="A53">
            <v>50899</v>
          </cell>
          <cell r="B53" t="str">
            <v>  其他对企业资本性支出</v>
          </cell>
          <cell r="C53">
            <v>0</v>
          </cell>
          <cell r="D53">
            <v>0</v>
          </cell>
          <cell r="E53">
            <v>0</v>
          </cell>
          <cell r="F53">
            <v>0</v>
          </cell>
          <cell r="G53">
            <v>0</v>
          </cell>
          <cell r="H53">
            <v>0</v>
          </cell>
        </row>
        <row r="54">
          <cell r="A54">
            <v>509</v>
          </cell>
          <cell r="B54" t="str">
            <v>对个人和家庭的补助</v>
          </cell>
          <cell r="C54">
            <v>112415</v>
          </cell>
          <cell r="D54">
            <v>112415</v>
          </cell>
          <cell r="E54">
            <v>0</v>
          </cell>
          <cell r="F54">
            <v>45763</v>
          </cell>
          <cell r="G54">
            <v>45763</v>
          </cell>
          <cell r="H54">
            <v>0</v>
          </cell>
        </row>
        <row r="55">
          <cell r="A55">
            <v>50901</v>
          </cell>
          <cell r="B55" t="str">
            <v>  社会福利和救助</v>
          </cell>
          <cell r="C55">
            <v>42902</v>
          </cell>
          <cell r="D55">
            <v>42902</v>
          </cell>
          <cell r="E55">
            <v>0</v>
          </cell>
          <cell r="F55">
            <v>20031</v>
          </cell>
          <cell r="G55">
            <v>20031</v>
          </cell>
          <cell r="H55">
            <v>0</v>
          </cell>
        </row>
        <row r="56">
          <cell r="A56">
            <v>50902</v>
          </cell>
          <cell r="B56" t="str">
            <v>  助学金</v>
          </cell>
          <cell r="C56">
            <v>7091</v>
          </cell>
          <cell r="D56">
            <v>7091</v>
          </cell>
          <cell r="E56">
            <v>0</v>
          </cell>
          <cell r="F56">
            <v>215</v>
          </cell>
          <cell r="G56">
            <v>215</v>
          </cell>
          <cell r="H56">
            <v>0</v>
          </cell>
        </row>
        <row r="57">
          <cell r="A57">
            <v>50903</v>
          </cell>
          <cell r="B57" t="str">
            <v>  个人农业生产补贴</v>
          </cell>
          <cell r="C57">
            <v>3031</v>
          </cell>
          <cell r="D57">
            <v>3031</v>
          </cell>
          <cell r="E57">
            <v>0</v>
          </cell>
          <cell r="F57">
            <v>0</v>
          </cell>
          <cell r="G57">
            <v>0</v>
          </cell>
          <cell r="H57">
            <v>0</v>
          </cell>
        </row>
        <row r="58">
          <cell r="A58">
            <v>50905</v>
          </cell>
          <cell r="B58" t="str">
            <v>  离退休费</v>
          </cell>
          <cell r="C58">
            <v>10180</v>
          </cell>
          <cell r="D58">
            <v>10180</v>
          </cell>
          <cell r="E58">
            <v>0</v>
          </cell>
          <cell r="F58">
            <v>10115</v>
          </cell>
          <cell r="G58">
            <v>10115</v>
          </cell>
          <cell r="H58">
            <v>0</v>
          </cell>
        </row>
        <row r="59">
          <cell r="A59">
            <v>50999</v>
          </cell>
          <cell r="B59" t="str">
            <v>  其他对个人和家庭补助</v>
          </cell>
          <cell r="C59">
            <v>49211</v>
          </cell>
          <cell r="D59">
            <v>49211</v>
          </cell>
          <cell r="E59">
            <v>0</v>
          </cell>
          <cell r="F59">
            <v>15402</v>
          </cell>
          <cell r="G59">
            <v>15402</v>
          </cell>
          <cell r="H59">
            <v>0</v>
          </cell>
        </row>
        <row r="60">
          <cell r="A60">
            <v>510</v>
          </cell>
          <cell r="B60" t="str">
            <v>对社会保障基金补助</v>
          </cell>
          <cell r="C60">
            <v>56030</v>
          </cell>
          <cell r="D60">
            <v>56030</v>
          </cell>
          <cell r="E60">
            <v>0</v>
          </cell>
          <cell r="F60">
            <v>0</v>
          </cell>
          <cell r="G60">
            <v>0</v>
          </cell>
          <cell r="H60">
            <v>0</v>
          </cell>
        </row>
        <row r="61">
          <cell r="A61">
            <v>51002</v>
          </cell>
          <cell r="B61" t="str">
            <v>  对社会保险基金补助</v>
          </cell>
          <cell r="C61">
            <v>55330</v>
          </cell>
          <cell r="D61">
            <v>55330</v>
          </cell>
          <cell r="E61">
            <v>0</v>
          </cell>
          <cell r="F61">
            <v>0</v>
          </cell>
          <cell r="G61">
            <v>0</v>
          </cell>
          <cell r="H61">
            <v>0</v>
          </cell>
        </row>
        <row r="62">
          <cell r="A62">
            <v>51003</v>
          </cell>
          <cell r="B62" t="str">
            <v>  补充全国社会保障基金</v>
          </cell>
          <cell r="C62">
            <v>0</v>
          </cell>
          <cell r="D62">
            <v>0</v>
          </cell>
          <cell r="E62">
            <v>0</v>
          </cell>
          <cell r="F62">
            <v>0</v>
          </cell>
          <cell r="G62">
            <v>0</v>
          </cell>
          <cell r="H62">
            <v>0</v>
          </cell>
        </row>
        <row r="63">
          <cell r="A63">
            <v>51004</v>
          </cell>
          <cell r="B63" t="str">
            <v>  对机关事业单位职业年金的补助</v>
          </cell>
          <cell r="C63">
            <v>700</v>
          </cell>
          <cell r="D63">
            <v>700</v>
          </cell>
          <cell r="E63">
            <v>0</v>
          </cell>
          <cell r="F63">
            <v>0</v>
          </cell>
          <cell r="G63">
            <v>0</v>
          </cell>
          <cell r="H63">
            <v>0</v>
          </cell>
        </row>
        <row r="64">
          <cell r="A64">
            <v>511</v>
          </cell>
          <cell r="B64" t="str">
            <v>债务利息及费用支出</v>
          </cell>
          <cell r="C64">
            <v>10985</v>
          </cell>
          <cell r="D64">
            <v>10985</v>
          </cell>
          <cell r="E64">
            <v>0</v>
          </cell>
          <cell r="F64">
            <v>0</v>
          </cell>
          <cell r="G64">
            <v>0</v>
          </cell>
          <cell r="H64">
            <v>0</v>
          </cell>
        </row>
        <row r="65">
          <cell r="A65">
            <v>51101</v>
          </cell>
          <cell r="B65" t="str">
            <v>  国内债务付息</v>
          </cell>
          <cell r="C65">
            <v>10943</v>
          </cell>
          <cell r="D65">
            <v>10943</v>
          </cell>
          <cell r="E65">
            <v>0</v>
          </cell>
          <cell r="F65">
            <v>0</v>
          </cell>
          <cell r="G65">
            <v>0</v>
          </cell>
          <cell r="H65">
            <v>0</v>
          </cell>
        </row>
        <row r="66">
          <cell r="A66">
            <v>51102</v>
          </cell>
          <cell r="B66" t="str">
            <v>  国外债务付息</v>
          </cell>
          <cell r="C66">
            <v>42</v>
          </cell>
          <cell r="D66">
            <v>42</v>
          </cell>
          <cell r="E66">
            <v>0</v>
          </cell>
          <cell r="F66">
            <v>0</v>
          </cell>
          <cell r="G66">
            <v>0</v>
          </cell>
          <cell r="H66">
            <v>0</v>
          </cell>
        </row>
        <row r="67">
          <cell r="A67">
            <v>51103</v>
          </cell>
          <cell r="B67" t="str">
            <v>  国内债务发行费用</v>
          </cell>
          <cell r="C67">
            <v>0</v>
          </cell>
          <cell r="D67">
            <v>0</v>
          </cell>
          <cell r="E67">
            <v>0</v>
          </cell>
          <cell r="F67">
            <v>0</v>
          </cell>
          <cell r="G67">
            <v>0</v>
          </cell>
          <cell r="H67">
            <v>0</v>
          </cell>
        </row>
        <row r="68">
          <cell r="A68">
            <v>51104</v>
          </cell>
          <cell r="B68" t="str">
            <v>  国外债务发行费用</v>
          </cell>
          <cell r="C68">
            <v>0</v>
          </cell>
          <cell r="D68">
            <v>0</v>
          </cell>
          <cell r="E68">
            <v>0</v>
          </cell>
          <cell r="F68">
            <v>0</v>
          </cell>
          <cell r="G68">
            <v>0</v>
          </cell>
          <cell r="H68">
            <v>0</v>
          </cell>
        </row>
        <row r="69">
          <cell r="A69">
            <v>599</v>
          </cell>
          <cell r="B69" t="str">
            <v>其他支出</v>
          </cell>
          <cell r="C69">
            <v>13931</v>
          </cell>
          <cell r="D69">
            <v>13931</v>
          </cell>
          <cell r="E69">
            <v>0</v>
          </cell>
          <cell r="F69">
            <v>13340</v>
          </cell>
          <cell r="G69">
            <v>13340</v>
          </cell>
          <cell r="H69">
            <v>0</v>
          </cell>
        </row>
        <row r="70">
          <cell r="A70">
            <v>59907</v>
          </cell>
          <cell r="B70" t="str">
            <v>  国家赔偿费用支出</v>
          </cell>
          <cell r="C70">
            <v>0</v>
          </cell>
          <cell r="D70">
            <v>0</v>
          </cell>
          <cell r="E70">
            <v>0</v>
          </cell>
          <cell r="F70">
            <v>0</v>
          </cell>
          <cell r="G70">
            <v>0</v>
          </cell>
          <cell r="H70">
            <v>0</v>
          </cell>
        </row>
        <row r="71">
          <cell r="A71">
            <v>59908</v>
          </cell>
          <cell r="B71" t="str">
            <v>  对民间非营利组织和群众性自治组织补贴</v>
          </cell>
          <cell r="C71">
            <v>0</v>
          </cell>
          <cell r="D71">
            <v>0</v>
          </cell>
          <cell r="E71">
            <v>0</v>
          </cell>
          <cell r="F71">
            <v>0</v>
          </cell>
          <cell r="G71">
            <v>0</v>
          </cell>
          <cell r="H71">
            <v>0</v>
          </cell>
        </row>
        <row r="72">
          <cell r="A72">
            <v>59909</v>
          </cell>
          <cell r="B72" t="str">
            <v>  经常性赠与</v>
          </cell>
          <cell r="C72">
            <v>0</v>
          </cell>
          <cell r="D72">
            <v>0</v>
          </cell>
          <cell r="E72">
            <v>0</v>
          </cell>
          <cell r="F72">
            <v>0</v>
          </cell>
          <cell r="G72">
            <v>0</v>
          </cell>
          <cell r="H72">
            <v>0</v>
          </cell>
        </row>
        <row r="73">
          <cell r="A73">
            <v>59910</v>
          </cell>
          <cell r="B73" t="str">
            <v>  资本性赠与</v>
          </cell>
          <cell r="C73">
            <v>0</v>
          </cell>
          <cell r="D73">
            <v>0</v>
          </cell>
          <cell r="E73">
            <v>0</v>
          </cell>
          <cell r="F73">
            <v>0</v>
          </cell>
          <cell r="G73">
            <v>0</v>
          </cell>
          <cell r="H73">
            <v>0</v>
          </cell>
        </row>
        <row r="74">
          <cell r="A74">
            <v>59999</v>
          </cell>
          <cell r="B74" t="str">
            <v>  其他支出</v>
          </cell>
          <cell r="C74">
            <v>13931</v>
          </cell>
          <cell r="D74">
            <v>13931</v>
          </cell>
          <cell r="E74">
            <v>0</v>
          </cell>
          <cell r="F74">
            <v>13340</v>
          </cell>
          <cell r="G74">
            <v>13340</v>
          </cell>
          <cell r="H74">
            <v>0</v>
          </cell>
        </row>
      </sheetData>
      <sheetData sheetId="7"/>
      <sheetData sheetId="8"/>
      <sheetData sheetId="9"/>
      <sheetData sheetId="10"/>
      <sheetData sheetId="11"/>
      <sheetData sheetId="12"/>
      <sheetData sheetId="13"/>
      <sheetData sheetId="14"/>
      <sheetData sheetId="15"/>
      <sheetData sheetId="16">
        <row r="1">
          <cell r="A1" t="str">
            <v>2023年度隆回县政府性基金预算支出预算变动情况录入表</v>
          </cell>
        </row>
        <row r="2">
          <cell r="A2" t="str">
            <v>录入13表</v>
          </cell>
        </row>
        <row r="3">
          <cell r="A3" t="str">
            <v>单位：万元</v>
          </cell>
        </row>
        <row r="4">
          <cell r="A4" t="str">
            <v>科目编码</v>
          </cell>
          <cell r="B4" t="str">
            <v>科目名称</v>
          </cell>
          <cell r="C4" t="str">
            <v>预算数</v>
          </cell>
          <cell r="D4" t="str">
            <v>变动项目</v>
          </cell>
        </row>
        <row r="4">
          <cell r="N4" t="str">
            <v>调整预算数</v>
          </cell>
          <cell r="O4" t="str">
            <v>决算数</v>
          </cell>
        </row>
        <row r="5">
          <cell r="D5" t="str">
            <v>小计</v>
          </cell>
          <cell r="E5" t="str">
            <v>专项补助</v>
          </cell>
          <cell r="F5" t="str">
            <v>动用上年结余</v>
          </cell>
          <cell r="G5" t="str">
            <v>调入资金</v>
          </cell>
          <cell r="H5" t="str">
            <v>债务收入</v>
          </cell>
          <cell r="I5" t="str">
            <v>债务转贷收入</v>
          </cell>
          <cell r="J5" t="str">
            <v>本年短收安排</v>
          </cell>
          <cell r="K5" t="str">
            <v>补助下级专款</v>
          </cell>
          <cell r="L5" t="str">
            <v>省补助计划单列市</v>
          </cell>
          <cell r="M5" t="str">
            <v>其他</v>
          </cell>
        </row>
        <row r="6">
          <cell r="B6" t="str">
            <v>政府性基金预算支出</v>
          </cell>
          <cell r="C6">
            <v>68553</v>
          </cell>
          <cell r="D6">
            <v>95563</v>
          </cell>
          <cell r="E6">
            <v>4644</v>
          </cell>
          <cell r="F6">
            <v>25369</v>
          </cell>
          <cell r="G6">
            <v>450</v>
          </cell>
          <cell r="H6">
            <v>0</v>
          </cell>
          <cell r="I6">
            <v>65100</v>
          </cell>
          <cell r="J6">
            <v>0</v>
          </cell>
          <cell r="K6">
            <v>0</v>
          </cell>
          <cell r="L6">
            <v>0</v>
          </cell>
          <cell r="M6">
            <v>0</v>
          </cell>
          <cell r="N6">
            <v>164116</v>
          </cell>
          <cell r="O6">
            <v>140339</v>
          </cell>
        </row>
        <row r="7">
          <cell r="A7">
            <v>206</v>
          </cell>
          <cell r="B7" t="str">
            <v>科学技术支出</v>
          </cell>
          <cell r="C7">
            <v>0</v>
          </cell>
          <cell r="D7">
            <v>0</v>
          </cell>
          <cell r="E7">
            <v>0</v>
          </cell>
          <cell r="F7">
            <v>0</v>
          </cell>
          <cell r="G7">
            <v>0</v>
          </cell>
          <cell r="H7">
            <v>0</v>
          </cell>
          <cell r="I7">
            <v>0</v>
          </cell>
          <cell r="J7">
            <v>0</v>
          </cell>
          <cell r="K7">
            <v>0</v>
          </cell>
          <cell r="L7">
            <v>0</v>
          </cell>
          <cell r="M7">
            <v>0</v>
          </cell>
          <cell r="N7">
            <v>0</v>
          </cell>
          <cell r="O7">
            <v>0</v>
          </cell>
        </row>
        <row r="8">
          <cell r="A8">
            <v>20610</v>
          </cell>
          <cell r="B8" t="str">
            <v>  核电站乏燃料处理处置基金支出</v>
          </cell>
          <cell r="C8">
            <v>0</v>
          </cell>
          <cell r="D8">
            <v>0</v>
          </cell>
          <cell r="E8">
            <v>0</v>
          </cell>
          <cell r="F8">
            <v>0</v>
          </cell>
          <cell r="G8">
            <v>0</v>
          </cell>
          <cell r="H8">
            <v>0</v>
          </cell>
          <cell r="I8">
            <v>0</v>
          </cell>
          <cell r="J8">
            <v>0</v>
          </cell>
          <cell r="K8">
            <v>0</v>
          </cell>
          <cell r="L8">
            <v>0</v>
          </cell>
          <cell r="M8">
            <v>0</v>
          </cell>
          <cell r="N8">
            <v>0</v>
          </cell>
          <cell r="O8">
            <v>0</v>
          </cell>
        </row>
        <row r="9">
          <cell r="A9">
            <v>207</v>
          </cell>
          <cell r="B9" t="str">
            <v>文化旅游体育与传媒支出</v>
          </cell>
          <cell r="C9">
            <v>0</v>
          </cell>
          <cell r="D9">
            <v>16</v>
          </cell>
          <cell r="E9">
            <v>6</v>
          </cell>
          <cell r="F9">
            <v>10</v>
          </cell>
          <cell r="G9">
            <v>0</v>
          </cell>
          <cell r="H9">
            <v>0</v>
          </cell>
          <cell r="I9">
            <v>0</v>
          </cell>
          <cell r="J9">
            <v>0</v>
          </cell>
          <cell r="K9">
            <v>0</v>
          </cell>
          <cell r="L9">
            <v>0</v>
          </cell>
          <cell r="M9">
            <v>0</v>
          </cell>
          <cell r="N9">
            <v>16</v>
          </cell>
          <cell r="O9">
            <v>16</v>
          </cell>
        </row>
        <row r="10">
          <cell r="A10">
            <v>20707</v>
          </cell>
          <cell r="B10" t="str">
            <v>  国家电影事业发展专项资金安排的支出</v>
          </cell>
          <cell r="C10">
            <v>0</v>
          </cell>
          <cell r="D10">
            <v>16</v>
          </cell>
          <cell r="E10">
            <v>6</v>
          </cell>
          <cell r="F10">
            <v>10</v>
          </cell>
          <cell r="G10">
            <v>0</v>
          </cell>
          <cell r="H10">
            <v>0</v>
          </cell>
          <cell r="I10">
            <v>0</v>
          </cell>
          <cell r="J10">
            <v>0</v>
          </cell>
          <cell r="K10">
            <v>0</v>
          </cell>
          <cell r="L10">
            <v>0</v>
          </cell>
          <cell r="M10">
            <v>0</v>
          </cell>
          <cell r="N10">
            <v>16</v>
          </cell>
          <cell r="O10">
            <v>16</v>
          </cell>
        </row>
        <row r="11">
          <cell r="A11">
            <v>20709</v>
          </cell>
          <cell r="B11" t="str">
            <v>  旅游发展基金支出</v>
          </cell>
          <cell r="C11">
            <v>0</v>
          </cell>
          <cell r="D11">
            <v>0</v>
          </cell>
          <cell r="E11">
            <v>0</v>
          </cell>
          <cell r="F11">
            <v>0</v>
          </cell>
          <cell r="G11">
            <v>0</v>
          </cell>
          <cell r="H11">
            <v>0</v>
          </cell>
          <cell r="I11">
            <v>0</v>
          </cell>
          <cell r="J11">
            <v>0</v>
          </cell>
          <cell r="K11">
            <v>0</v>
          </cell>
          <cell r="L11">
            <v>0</v>
          </cell>
          <cell r="M11">
            <v>0</v>
          </cell>
          <cell r="N11">
            <v>0</v>
          </cell>
          <cell r="O11">
            <v>0</v>
          </cell>
        </row>
        <row r="12">
          <cell r="A12">
            <v>20710</v>
          </cell>
          <cell r="B12" t="str">
            <v>  国家电影事业发展专项资金对应专项债务收入安排的支出</v>
          </cell>
          <cell r="C12">
            <v>0</v>
          </cell>
          <cell r="D12">
            <v>0</v>
          </cell>
        </row>
        <row r="12">
          <cell r="F12">
            <v>0</v>
          </cell>
        </row>
        <row r="12">
          <cell r="H12">
            <v>0</v>
          </cell>
          <cell r="I12">
            <v>0</v>
          </cell>
        </row>
        <row r="12">
          <cell r="M12">
            <v>0</v>
          </cell>
          <cell r="N12">
            <v>0</v>
          </cell>
          <cell r="O12">
            <v>0</v>
          </cell>
        </row>
        <row r="13">
          <cell r="A13">
            <v>208</v>
          </cell>
          <cell r="B13" t="str">
            <v>社会保障和就业支出</v>
          </cell>
          <cell r="C13">
            <v>0</v>
          </cell>
          <cell r="D13">
            <v>4099</v>
          </cell>
          <cell r="E13">
            <v>3163</v>
          </cell>
          <cell r="F13">
            <v>936</v>
          </cell>
          <cell r="G13">
            <v>0</v>
          </cell>
          <cell r="H13">
            <v>0</v>
          </cell>
          <cell r="I13">
            <v>0</v>
          </cell>
          <cell r="J13">
            <v>0</v>
          </cell>
          <cell r="K13">
            <v>0</v>
          </cell>
          <cell r="L13">
            <v>0</v>
          </cell>
          <cell r="M13">
            <v>0</v>
          </cell>
          <cell r="N13">
            <v>4099</v>
          </cell>
          <cell r="O13">
            <v>2737</v>
          </cell>
        </row>
        <row r="14">
          <cell r="A14">
            <v>20822</v>
          </cell>
          <cell r="B14" t="str">
            <v>  大中型水库移民后期扶持基金支出</v>
          </cell>
          <cell r="C14">
            <v>0</v>
          </cell>
          <cell r="D14">
            <v>4077</v>
          </cell>
          <cell r="E14">
            <v>3163</v>
          </cell>
          <cell r="F14">
            <v>914</v>
          </cell>
          <cell r="G14">
            <v>0</v>
          </cell>
          <cell r="H14">
            <v>0</v>
          </cell>
          <cell r="I14">
            <v>0</v>
          </cell>
          <cell r="J14">
            <v>0</v>
          </cell>
          <cell r="K14">
            <v>0</v>
          </cell>
          <cell r="L14">
            <v>0</v>
          </cell>
          <cell r="M14">
            <v>0</v>
          </cell>
          <cell r="N14">
            <v>4077</v>
          </cell>
          <cell r="O14">
            <v>2733</v>
          </cell>
        </row>
        <row r="15">
          <cell r="A15">
            <v>20823</v>
          </cell>
          <cell r="B15" t="str">
            <v>  小型水库移民扶助基金安排的支出</v>
          </cell>
          <cell r="C15">
            <v>0</v>
          </cell>
          <cell r="D15">
            <v>22</v>
          </cell>
          <cell r="E15">
            <v>0</v>
          </cell>
          <cell r="F15">
            <v>22</v>
          </cell>
          <cell r="G15">
            <v>0</v>
          </cell>
          <cell r="H15">
            <v>0</v>
          </cell>
          <cell r="I15">
            <v>0</v>
          </cell>
          <cell r="J15">
            <v>0</v>
          </cell>
          <cell r="K15">
            <v>0</v>
          </cell>
          <cell r="L15">
            <v>0</v>
          </cell>
          <cell r="M15">
            <v>0</v>
          </cell>
          <cell r="N15">
            <v>22</v>
          </cell>
          <cell r="O15">
            <v>4</v>
          </cell>
        </row>
        <row r="16">
          <cell r="A16">
            <v>20829</v>
          </cell>
          <cell r="B16" t="str">
            <v>  小型水库移民扶助基金对应专项债务收入安排的支出</v>
          </cell>
          <cell r="C16">
            <v>0</v>
          </cell>
          <cell r="D16">
            <v>0</v>
          </cell>
        </row>
        <row r="16">
          <cell r="F16">
            <v>0</v>
          </cell>
        </row>
        <row r="16">
          <cell r="H16">
            <v>0</v>
          </cell>
          <cell r="I16">
            <v>0</v>
          </cell>
        </row>
        <row r="16">
          <cell r="M16">
            <v>0</v>
          </cell>
          <cell r="N16">
            <v>0</v>
          </cell>
          <cell r="O16">
            <v>0</v>
          </cell>
        </row>
        <row r="17">
          <cell r="A17">
            <v>211</v>
          </cell>
          <cell r="B17" t="str">
            <v>节能环保支出</v>
          </cell>
          <cell r="C17">
            <v>0</v>
          </cell>
          <cell r="D17">
            <v>0</v>
          </cell>
          <cell r="E17">
            <v>0</v>
          </cell>
          <cell r="F17">
            <v>0</v>
          </cell>
          <cell r="G17">
            <v>0</v>
          </cell>
          <cell r="H17">
            <v>0</v>
          </cell>
          <cell r="I17">
            <v>0</v>
          </cell>
          <cell r="J17">
            <v>0</v>
          </cell>
          <cell r="K17">
            <v>0</v>
          </cell>
          <cell r="L17">
            <v>0</v>
          </cell>
          <cell r="M17">
            <v>0</v>
          </cell>
          <cell r="N17">
            <v>0</v>
          </cell>
          <cell r="O17">
            <v>0</v>
          </cell>
        </row>
        <row r="18">
          <cell r="A18">
            <v>21160</v>
          </cell>
          <cell r="B18" t="str">
            <v>  可再生能源电价附加收入安排的支出</v>
          </cell>
          <cell r="C18">
            <v>0</v>
          </cell>
          <cell r="D18">
            <v>0</v>
          </cell>
          <cell r="E18">
            <v>0</v>
          </cell>
          <cell r="F18">
            <v>0</v>
          </cell>
          <cell r="G18">
            <v>0</v>
          </cell>
          <cell r="H18">
            <v>0</v>
          </cell>
          <cell r="I18">
            <v>0</v>
          </cell>
          <cell r="J18">
            <v>0</v>
          </cell>
          <cell r="K18">
            <v>0</v>
          </cell>
          <cell r="L18">
            <v>0</v>
          </cell>
          <cell r="M18">
            <v>0</v>
          </cell>
          <cell r="N18">
            <v>0</v>
          </cell>
          <cell r="O18">
            <v>0</v>
          </cell>
        </row>
        <row r="19">
          <cell r="A19">
            <v>21161</v>
          </cell>
          <cell r="B19" t="str">
            <v>  废弃电器电子产品处理基金支出</v>
          </cell>
          <cell r="C19">
            <v>0</v>
          </cell>
          <cell r="D19">
            <v>0</v>
          </cell>
          <cell r="E19">
            <v>0</v>
          </cell>
          <cell r="F19">
            <v>0</v>
          </cell>
          <cell r="G19">
            <v>0</v>
          </cell>
          <cell r="H19">
            <v>0</v>
          </cell>
          <cell r="I19">
            <v>0</v>
          </cell>
          <cell r="J19">
            <v>0</v>
          </cell>
          <cell r="K19">
            <v>0</v>
          </cell>
          <cell r="L19">
            <v>0</v>
          </cell>
          <cell r="M19">
            <v>0</v>
          </cell>
          <cell r="N19">
            <v>0</v>
          </cell>
          <cell r="O19">
            <v>0</v>
          </cell>
        </row>
        <row r="20">
          <cell r="A20">
            <v>212</v>
          </cell>
          <cell r="B20" t="str">
            <v>城乡社区支出</v>
          </cell>
          <cell r="C20">
            <v>60090</v>
          </cell>
          <cell r="D20">
            <v>6215</v>
          </cell>
          <cell r="E20">
            <v>64</v>
          </cell>
          <cell r="F20">
            <v>6151</v>
          </cell>
          <cell r="G20">
            <v>0</v>
          </cell>
          <cell r="H20">
            <v>0</v>
          </cell>
          <cell r="I20">
            <v>0</v>
          </cell>
          <cell r="J20">
            <v>0</v>
          </cell>
          <cell r="K20">
            <v>0</v>
          </cell>
          <cell r="L20">
            <v>0</v>
          </cell>
          <cell r="M20">
            <v>0</v>
          </cell>
          <cell r="N20">
            <v>66305</v>
          </cell>
          <cell r="O20">
            <v>56013</v>
          </cell>
        </row>
        <row r="21">
          <cell r="A21">
            <v>21208</v>
          </cell>
          <cell r="B21" t="str">
            <v>  国有土地使用权出让收入安排的支出</v>
          </cell>
          <cell r="C21">
            <v>57211</v>
          </cell>
          <cell r="D21">
            <v>5768</v>
          </cell>
          <cell r="E21">
            <v>64</v>
          </cell>
          <cell r="F21">
            <v>5704</v>
          </cell>
          <cell r="G21">
            <v>0</v>
          </cell>
          <cell r="H21">
            <v>0</v>
          </cell>
          <cell r="I21">
            <v>0</v>
          </cell>
          <cell r="J21">
            <v>0</v>
          </cell>
          <cell r="K21">
            <v>0</v>
          </cell>
          <cell r="L21">
            <v>0</v>
          </cell>
          <cell r="M21">
            <v>0</v>
          </cell>
          <cell r="N21">
            <v>62979</v>
          </cell>
          <cell r="O21">
            <v>53779</v>
          </cell>
        </row>
        <row r="22">
          <cell r="A22">
            <v>21210</v>
          </cell>
          <cell r="B22" t="str">
            <v>  国有土地收益基金安排的支出</v>
          </cell>
          <cell r="C22">
            <v>0</v>
          </cell>
          <cell r="D22">
            <v>0</v>
          </cell>
          <cell r="E22">
            <v>0</v>
          </cell>
          <cell r="F22">
            <v>0</v>
          </cell>
          <cell r="G22">
            <v>0</v>
          </cell>
          <cell r="H22">
            <v>0</v>
          </cell>
          <cell r="I22">
            <v>0</v>
          </cell>
          <cell r="J22">
            <v>0</v>
          </cell>
          <cell r="K22">
            <v>0</v>
          </cell>
          <cell r="L22">
            <v>0</v>
          </cell>
          <cell r="M22">
            <v>0</v>
          </cell>
          <cell r="N22">
            <v>0</v>
          </cell>
          <cell r="O22">
            <v>0</v>
          </cell>
        </row>
        <row r="23">
          <cell r="A23">
            <v>21211</v>
          </cell>
          <cell r="B23" t="str">
            <v>  农业土地开发资金安排的支出</v>
          </cell>
          <cell r="C23">
            <v>0</v>
          </cell>
          <cell r="D23">
            <v>0</v>
          </cell>
          <cell r="E23">
            <v>0</v>
          </cell>
          <cell r="F23">
            <v>0</v>
          </cell>
          <cell r="G23">
            <v>0</v>
          </cell>
          <cell r="H23">
            <v>0</v>
          </cell>
          <cell r="I23">
            <v>0</v>
          </cell>
          <cell r="J23">
            <v>0</v>
          </cell>
          <cell r="K23">
            <v>0</v>
          </cell>
          <cell r="L23">
            <v>0</v>
          </cell>
          <cell r="M23">
            <v>0</v>
          </cell>
          <cell r="N23">
            <v>0</v>
          </cell>
          <cell r="O23">
            <v>0</v>
          </cell>
        </row>
        <row r="24">
          <cell r="A24">
            <v>21213</v>
          </cell>
          <cell r="B24" t="str">
            <v>  城市基础设施配套费安排的支出</v>
          </cell>
          <cell r="C24">
            <v>1216</v>
          </cell>
          <cell r="D24">
            <v>447</v>
          </cell>
          <cell r="E24">
            <v>0</v>
          </cell>
          <cell r="F24">
            <v>447</v>
          </cell>
          <cell r="G24">
            <v>0</v>
          </cell>
          <cell r="H24">
            <v>0</v>
          </cell>
          <cell r="I24">
            <v>0</v>
          </cell>
          <cell r="J24">
            <v>0</v>
          </cell>
          <cell r="K24">
            <v>0</v>
          </cell>
          <cell r="L24">
            <v>0</v>
          </cell>
          <cell r="M24">
            <v>0</v>
          </cell>
          <cell r="N24">
            <v>1663</v>
          </cell>
          <cell r="O24">
            <v>938</v>
          </cell>
        </row>
        <row r="25">
          <cell r="A25">
            <v>21214</v>
          </cell>
          <cell r="B25" t="str">
            <v>  污水处理费安排的支出</v>
          </cell>
          <cell r="C25">
            <v>1663</v>
          </cell>
          <cell r="D25">
            <v>0</v>
          </cell>
          <cell r="E25">
            <v>0</v>
          </cell>
          <cell r="F25">
            <v>0</v>
          </cell>
          <cell r="G25">
            <v>0</v>
          </cell>
          <cell r="H25">
            <v>0</v>
          </cell>
          <cell r="I25">
            <v>0</v>
          </cell>
          <cell r="J25">
            <v>0</v>
          </cell>
          <cell r="K25">
            <v>0</v>
          </cell>
          <cell r="L25">
            <v>0</v>
          </cell>
          <cell r="M25">
            <v>0</v>
          </cell>
          <cell r="N25">
            <v>1663</v>
          </cell>
          <cell r="O25">
            <v>1296</v>
          </cell>
        </row>
        <row r="26">
          <cell r="A26">
            <v>21215</v>
          </cell>
          <cell r="B26" t="str">
            <v>  土地储备专项债券收入安排的支出  </v>
          </cell>
          <cell r="C26">
            <v>0</v>
          </cell>
          <cell r="D26">
            <v>0</v>
          </cell>
        </row>
        <row r="26">
          <cell r="F26">
            <v>0</v>
          </cell>
        </row>
        <row r="26">
          <cell r="H26">
            <v>0</v>
          </cell>
          <cell r="I26">
            <v>0</v>
          </cell>
        </row>
        <row r="26">
          <cell r="M26">
            <v>0</v>
          </cell>
          <cell r="N26">
            <v>0</v>
          </cell>
          <cell r="O26">
            <v>0</v>
          </cell>
        </row>
        <row r="27">
          <cell r="A27">
            <v>21216</v>
          </cell>
          <cell r="B27" t="str">
            <v>  棚户区改造专项债券收入安排的支出  </v>
          </cell>
          <cell r="C27">
            <v>0</v>
          </cell>
          <cell r="D27">
            <v>0</v>
          </cell>
        </row>
        <row r="27">
          <cell r="F27">
            <v>0</v>
          </cell>
        </row>
        <row r="27">
          <cell r="H27">
            <v>0</v>
          </cell>
          <cell r="I27">
            <v>0</v>
          </cell>
        </row>
        <row r="27">
          <cell r="M27">
            <v>0</v>
          </cell>
          <cell r="N27">
            <v>0</v>
          </cell>
          <cell r="O27">
            <v>0</v>
          </cell>
        </row>
        <row r="28">
          <cell r="A28">
            <v>21217</v>
          </cell>
          <cell r="B28" t="str">
            <v>  城市基础设施配套费对应专项债务收入安排的支出  </v>
          </cell>
          <cell r="C28">
            <v>0</v>
          </cell>
          <cell r="D28">
            <v>0</v>
          </cell>
        </row>
        <row r="28">
          <cell r="F28">
            <v>0</v>
          </cell>
        </row>
        <row r="28">
          <cell r="H28">
            <v>0</v>
          </cell>
          <cell r="I28">
            <v>0</v>
          </cell>
        </row>
        <row r="28">
          <cell r="M28">
            <v>0</v>
          </cell>
          <cell r="N28">
            <v>0</v>
          </cell>
          <cell r="O28">
            <v>0</v>
          </cell>
        </row>
        <row r="29">
          <cell r="A29">
            <v>21218</v>
          </cell>
          <cell r="B29" t="str">
            <v>  污水处理费对应专项债务收入安排的支出  </v>
          </cell>
          <cell r="C29">
            <v>0</v>
          </cell>
          <cell r="D29">
            <v>0</v>
          </cell>
        </row>
        <row r="29">
          <cell r="F29">
            <v>0</v>
          </cell>
        </row>
        <row r="29">
          <cell r="H29">
            <v>0</v>
          </cell>
          <cell r="I29">
            <v>0</v>
          </cell>
        </row>
        <row r="29">
          <cell r="M29">
            <v>0</v>
          </cell>
          <cell r="N29">
            <v>0</v>
          </cell>
          <cell r="O29">
            <v>0</v>
          </cell>
        </row>
        <row r="30">
          <cell r="A30">
            <v>21219</v>
          </cell>
          <cell r="B30" t="str">
            <v>  国有土地使用权出让收入对应专项债务收入安排的支出  </v>
          </cell>
          <cell r="C30">
            <v>0</v>
          </cell>
          <cell r="D30">
            <v>0</v>
          </cell>
        </row>
        <row r="30">
          <cell r="F30">
            <v>0</v>
          </cell>
        </row>
        <row r="30">
          <cell r="H30">
            <v>0</v>
          </cell>
          <cell r="I30">
            <v>0</v>
          </cell>
        </row>
        <row r="30">
          <cell r="M30">
            <v>0</v>
          </cell>
          <cell r="N30">
            <v>0</v>
          </cell>
          <cell r="O30">
            <v>0</v>
          </cell>
        </row>
        <row r="31">
          <cell r="A31">
            <v>213</v>
          </cell>
          <cell r="B31" t="str">
            <v>农林水支出</v>
          </cell>
          <cell r="C31">
            <v>0</v>
          </cell>
          <cell r="D31">
            <v>0</v>
          </cell>
          <cell r="E31">
            <v>0</v>
          </cell>
          <cell r="F31">
            <v>0</v>
          </cell>
          <cell r="G31">
            <v>0</v>
          </cell>
          <cell r="H31">
            <v>0</v>
          </cell>
          <cell r="I31">
            <v>0</v>
          </cell>
          <cell r="J31">
            <v>0</v>
          </cell>
          <cell r="K31">
            <v>0</v>
          </cell>
          <cell r="L31">
            <v>0</v>
          </cell>
          <cell r="M31">
            <v>0</v>
          </cell>
          <cell r="N31">
            <v>0</v>
          </cell>
          <cell r="O31">
            <v>0</v>
          </cell>
        </row>
        <row r="32">
          <cell r="A32">
            <v>21366</v>
          </cell>
          <cell r="B32" t="str">
            <v>  大中型水库库区基金安排的支出</v>
          </cell>
          <cell r="C32">
            <v>0</v>
          </cell>
          <cell r="D32">
            <v>0</v>
          </cell>
          <cell r="E32">
            <v>0</v>
          </cell>
          <cell r="F32">
            <v>0</v>
          </cell>
          <cell r="G32">
            <v>0</v>
          </cell>
          <cell r="H32">
            <v>0</v>
          </cell>
          <cell r="I32">
            <v>0</v>
          </cell>
          <cell r="J32">
            <v>0</v>
          </cell>
          <cell r="K32">
            <v>0</v>
          </cell>
          <cell r="L32">
            <v>0</v>
          </cell>
          <cell r="M32">
            <v>0</v>
          </cell>
          <cell r="N32">
            <v>0</v>
          </cell>
          <cell r="O32">
            <v>0</v>
          </cell>
        </row>
        <row r="33">
          <cell r="A33">
            <v>21367</v>
          </cell>
          <cell r="B33" t="str">
            <v>  三峡水库库区基金支出</v>
          </cell>
          <cell r="C33">
            <v>0</v>
          </cell>
          <cell r="D33">
            <v>0</v>
          </cell>
          <cell r="E33">
            <v>0</v>
          </cell>
          <cell r="F33">
            <v>0</v>
          </cell>
          <cell r="G33">
            <v>0</v>
          </cell>
          <cell r="H33">
            <v>0</v>
          </cell>
          <cell r="I33">
            <v>0</v>
          </cell>
          <cell r="J33">
            <v>0</v>
          </cell>
          <cell r="K33">
            <v>0</v>
          </cell>
          <cell r="L33">
            <v>0</v>
          </cell>
          <cell r="M33">
            <v>0</v>
          </cell>
          <cell r="N33">
            <v>0</v>
          </cell>
          <cell r="O33">
            <v>0</v>
          </cell>
        </row>
        <row r="34">
          <cell r="A34">
            <v>21369</v>
          </cell>
          <cell r="B34" t="str">
            <v>  国家重大水利工程建设基金安排的支出</v>
          </cell>
          <cell r="C34">
            <v>0</v>
          </cell>
          <cell r="D34">
            <v>0</v>
          </cell>
          <cell r="E34">
            <v>0</v>
          </cell>
          <cell r="F34">
            <v>0</v>
          </cell>
          <cell r="G34">
            <v>0</v>
          </cell>
          <cell r="H34">
            <v>0</v>
          </cell>
          <cell r="I34">
            <v>0</v>
          </cell>
          <cell r="J34">
            <v>0</v>
          </cell>
          <cell r="K34">
            <v>0</v>
          </cell>
          <cell r="L34">
            <v>0</v>
          </cell>
          <cell r="M34">
            <v>0</v>
          </cell>
          <cell r="N34">
            <v>0</v>
          </cell>
          <cell r="O34">
            <v>0</v>
          </cell>
        </row>
        <row r="35">
          <cell r="A35">
            <v>21370</v>
          </cell>
          <cell r="B35" t="str">
            <v>  大中型水库库区基金对应专项债务收入安排的支出  </v>
          </cell>
          <cell r="C35">
            <v>0</v>
          </cell>
          <cell r="D35">
            <v>0</v>
          </cell>
        </row>
        <row r="35">
          <cell r="F35">
            <v>0</v>
          </cell>
        </row>
        <row r="35">
          <cell r="H35">
            <v>0</v>
          </cell>
          <cell r="I35">
            <v>0</v>
          </cell>
        </row>
        <row r="35">
          <cell r="M35">
            <v>0</v>
          </cell>
          <cell r="N35">
            <v>0</v>
          </cell>
          <cell r="O35">
            <v>0</v>
          </cell>
        </row>
        <row r="36">
          <cell r="A36">
            <v>21371</v>
          </cell>
          <cell r="B36" t="str">
            <v>  国家重大水利工程建设基金对应专项债务收入安排的支出  </v>
          </cell>
          <cell r="C36">
            <v>0</v>
          </cell>
          <cell r="D36">
            <v>0</v>
          </cell>
        </row>
        <row r="36">
          <cell r="F36">
            <v>0</v>
          </cell>
        </row>
        <row r="36">
          <cell r="H36">
            <v>0</v>
          </cell>
          <cell r="I36">
            <v>0</v>
          </cell>
        </row>
        <row r="36">
          <cell r="M36">
            <v>0</v>
          </cell>
          <cell r="N36">
            <v>0</v>
          </cell>
          <cell r="O36">
            <v>0</v>
          </cell>
        </row>
        <row r="37">
          <cell r="A37">
            <v>214</v>
          </cell>
          <cell r="B37" t="str">
            <v>交通运输支出</v>
          </cell>
          <cell r="C37">
            <v>0</v>
          </cell>
          <cell r="D37">
            <v>0</v>
          </cell>
          <cell r="E37">
            <v>0</v>
          </cell>
          <cell r="F37">
            <v>0</v>
          </cell>
          <cell r="G37">
            <v>0</v>
          </cell>
          <cell r="H37">
            <v>0</v>
          </cell>
          <cell r="I37">
            <v>0</v>
          </cell>
          <cell r="J37">
            <v>0</v>
          </cell>
          <cell r="K37">
            <v>0</v>
          </cell>
          <cell r="L37">
            <v>0</v>
          </cell>
          <cell r="M37">
            <v>0</v>
          </cell>
          <cell r="N37">
            <v>0</v>
          </cell>
          <cell r="O37">
            <v>0</v>
          </cell>
        </row>
        <row r="38">
          <cell r="A38">
            <v>21460</v>
          </cell>
          <cell r="B38" t="str">
            <v>  海南省高等级公路车辆通行附加费安排的支出</v>
          </cell>
          <cell r="C38">
            <v>0</v>
          </cell>
          <cell r="D38">
            <v>0</v>
          </cell>
          <cell r="E38">
            <v>0</v>
          </cell>
          <cell r="F38">
            <v>0</v>
          </cell>
          <cell r="G38">
            <v>0</v>
          </cell>
          <cell r="H38">
            <v>0</v>
          </cell>
          <cell r="I38">
            <v>0</v>
          </cell>
          <cell r="J38">
            <v>0</v>
          </cell>
          <cell r="K38">
            <v>0</v>
          </cell>
          <cell r="L38">
            <v>0</v>
          </cell>
          <cell r="M38">
            <v>0</v>
          </cell>
          <cell r="N38">
            <v>0</v>
          </cell>
          <cell r="O38">
            <v>0</v>
          </cell>
        </row>
        <row r="39">
          <cell r="A39">
            <v>21462</v>
          </cell>
          <cell r="B39" t="str">
            <v>  车辆通行费安排的支出</v>
          </cell>
          <cell r="C39">
            <v>0</v>
          </cell>
          <cell r="D39">
            <v>0</v>
          </cell>
          <cell r="E39">
            <v>0</v>
          </cell>
          <cell r="F39">
            <v>0</v>
          </cell>
          <cell r="G39">
            <v>0</v>
          </cell>
          <cell r="H39">
            <v>0</v>
          </cell>
          <cell r="I39">
            <v>0</v>
          </cell>
          <cell r="J39">
            <v>0</v>
          </cell>
          <cell r="K39">
            <v>0</v>
          </cell>
          <cell r="L39">
            <v>0</v>
          </cell>
          <cell r="M39">
            <v>0</v>
          </cell>
          <cell r="N39">
            <v>0</v>
          </cell>
          <cell r="O39">
            <v>0</v>
          </cell>
        </row>
        <row r="40">
          <cell r="A40">
            <v>21464</v>
          </cell>
          <cell r="B40" t="str">
            <v>  铁路建设基金支出</v>
          </cell>
          <cell r="C40">
            <v>0</v>
          </cell>
          <cell r="D40">
            <v>0</v>
          </cell>
          <cell r="E40">
            <v>0</v>
          </cell>
          <cell r="F40">
            <v>0</v>
          </cell>
          <cell r="G40">
            <v>0</v>
          </cell>
          <cell r="H40">
            <v>0</v>
          </cell>
          <cell r="I40">
            <v>0</v>
          </cell>
          <cell r="J40">
            <v>0</v>
          </cell>
          <cell r="K40">
            <v>0</v>
          </cell>
          <cell r="L40">
            <v>0</v>
          </cell>
          <cell r="M40">
            <v>0</v>
          </cell>
          <cell r="N40">
            <v>0</v>
          </cell>
          <cell r="O40">
            <v>0</v>
          </cell>
        </row>
        <row r="41">
          <cell r="A41">
            <v>21468</v>
          </cell>
          <cell r="B41" t="str">
            <v>  船舶油污损害赔偿基金支出</v>
          </cell>
          <cell r="C41">
            <v>0</v>
          </cell>
          <cell r="D41">
            <v>0</v>
          </cell>
          <cell r="E41">
            <v>0</v>
          </cell>
          <cell r="F41">
            <v>0</v>
          </cell>
          <cell r="G41">
            <v>0</v>
          </cell>
          <cell r="H41">
            <v>0</v>
          </cell>
          <cell r="I41">
            <v>0</v>
          </cell>
          <cell r="J41">
            <v>0</v>
          </cell>
          <cell r="K41">
            <v>0</v>
          </cell>
          <cell r="L41">
            <v>0</v>
          </cell>
          <cell r="M41">
            <v>0</v>
          </cell>
          <cell r="N41">
            <v>0</v>
          </cell>
          <cell r="O41">
            <v>0</v>
          </cell>
        </row>
        <row r="42">
          <cell r="A42">
            <v>21469</v>
          </cell>
          <cell r="B42" t="str">
            <v>  民航发展基金支出</v>
          </cell>
          <cell r="C42">
            <v>0</v>
          </cell>
          <cell r="D42">
            <v>0</v>
          </cell>
          <cell r="E42">
            <v>0</v>
          </cell>
          <cell r="F42">
            <v>0</v>
          </cell>
          <cell r="G42">
            <v>0</v>
          </cell>
          <cell r="H42">
            <v>0</v>
          </cell>
          <cell r="I42">
            <v>0</v>
          </cell>
          <cell r="J42">
            <v>0</v>
          </cell>
          <cell r="K42">
            <v>0</v>
          </cell>
          <cell r="L42">
            <v>0</v>
          </cell>
          <cell r="M42">
            <v>0</v>
          </cell>
          <cell r="N42">
            <v>0</v>
          </cell>
          <cell r="O42">
            <v>0</v>
          </cell>
        </row>
        <row r="43">
          <cell r="A43">
            <v>21470</v>
          </cell>
          <cell r="B43" t="str">
            <v>  海南省高等级公路车辆通行附加费对应专项债务收入安排的支出  </v>
          </cell>
          <cell r="C43">
            <v>0</v>
          </cell>
          <cell r="D43">
            <v>0</v>
          </cell>
        </row>
        <row r="43">
          <cell r="F43">
            <v>0</v>
          </cell>
        </row>
        <row r="43">
          <cell r="H43">
            <v>0</v>
          </cell>
          <cell r="I43">
            <v>0</v>
          </cell>
        </row>
        <row r="43">
          <cell r="M43">
            <v>0</v>
          </cell>
          <cell r="N43">
            <v>0</v>
          </cell>
          <cell r="O43">
            <v>0</v>
          </cell>
        </row>
        <row r="44">
          <cell r="A44">
            <v>21471</v>
          </cell>
          <cell r="B44" t="str">
            <v>  政府收费公路专项债券收入安排的支出  </v>
          </cell>
          <cell r="C44">
            <v>0</v>
          </cell>
          <cell r="D44">
            <v>0</v>
          </cell>
        </row>
        <row r="44">
          <cell r="F44">
            <v>0</v>
          </cell>
        </row>
        <row r="44">
          <cell r="H44">
            <v>0</v>
          </cell>
          <cell r="I44">
            <v>0</v>
          </cell>
        </row>
        <row r="44">
          <cell r="M44">
            <v>0</v>
          </cell>
          <cell r="N44">
            <v>0</v>
          </cell>
          <cell r="O44">
            <v>0</v>
          </cell>
        </row>
        <row r="45">
          <cell r="A45">
            <v>21472</v>
          </cell>
          <cell r="B45" t="str">
            <v>  车辆通行费对应专项债务收入安排的支出  </v>
          </cell>
          <cell r="C45">
            <v>0</v>
          </cell>
          <cell r="D45">
            <v>0</v>
          </cell>
        </row>
        <row r="45">
          <cell r="F45">
            <v>0</v>
          </cell>
        </row>
        <row r="45">
          <cell r="H45">
            <v>0</v>
          </cell>
          <cell r="I45">
            <v>0</v>
          </cell>
        </row>
        <row r="45">
          <cell r="M45">
            <v>0</v>
          </cell>
          <cell r="N45">
            <v>0</v>
          </cell>
          <cell r="O45">
            <v>0</v>
          </cell>
        </row>
        <row r="46">
          <cell r="A46">
            <v>215</v>
          </cell>
          <cell r="B46" t="str">
            <v>资源勘探工业信息等支出</v>
          </cell>
          <cell r="C46">
            <v>0</v>
          </cell>
          <cell r="D46">
            <v>0</v>
          </cell>
          <cell r="E46">
            <v>0</v>
          </cell>
          <cell r="F46">
            <v>0</v>
          </cell>
          <cell r="G46">
            <v>0</v>
          </cell>
          <cell r="H46">
            <v>0</v>
          </cell>
          <cell r="I46">
            <v>0</v>
          </cell>
          <cell r="J46">
            <v>0</v>
          </cell>
          <cell r="K46">
            <v>0</v>
          </cell>
          <cell r="L46">
            <v>0</v>
          </cell>
          <cell r="M46">
            <v>0</v>
          </cell>
          <cell r="N46">
            <v>0</v>
          </cell>
          <cell r="O46">
            <v>0</v>
          </cell>
        </row>
        <row r="47">
          <cell r="A47">
            <v>21562</v>
          </cell>
          <cell r="B47" t="str">
            <v>  农网还贷资金支出</v>
          </cell>
          <cell r="C47">
            <v>0</v>
          </cell>
          <cell r="D47">
            <v>0</v>
          </cell>
          <cell r="E47">
            <v>0</v>
          </cell>
          <cell r="F47">
            <v>0</v>
          </cell>
          <cell r="G47">
            <v>0</v>
          </cell>
          <cell r="H47">
            <v>0</v>
          </cell>
          <cell r="I47">
            <v>0</v>
          </cell>
          <cell r="J47">
            <v>0</v>
          </cell>
          <cell r="K47">
            <v>0</v>
          </cell>
          <cell r="L47">
            <v>0</v>
          </cell>
          <cell r="M47">
            <v>0</v>
          </cell>
          <cell r="N47">
            <v>0</v>
          </cell>
          <cell r="O47">
            <v>0</v>
          </cell>
        </row>
        <row r="48">
          <cell r="A48">
            <v>217</v>
          </cell>
          <cell r="B48" t="str">
            <v>金融支出</v>
          </cell>
          <cell r="C48">
            <v>0</v>
          </cell>
          <cell r="D48">
            <v>0</v>
          </cell>
          <cell r="E48">
            <v>0</v>
          </cell>
          <cell r="F48">
            <v>0</v>
          </cell>
          <cell r="G48">
            <v>0</v>
          </cell>
          <cell r="H48">
            <v>0</v>
          </cell>
          <cell r="I48">
            <v>0</v>
          </cell>
          <cell r="J48">
            <v>0</v>
          </cell>
          <cell r="K48">
            <v>0</v>
          </cell>
          <cell r="L48">
            <v>0</v>
          </cell>
          <cell r="M48">
            <v>0</v>
          </cell>
          <cell r="N48">
            <v>0</v>
          </cell>
          <cell r="O48">
            <v>0</v>
          </cell>
        </row>
        <row r="49">
          <cell r="A49">
            <v>21704</v>
          </cell>
          <cell r="B49" t="str">
            <v>  金融调控支出</v>
          </cell>
          <cell r="C49">
            <v>0</v>
          </cell>
          <cell r="D49">
            <v>0</v>
          </cell>
          <cell r="E49">
            <v>0</v>
          </cell>
          <cell r="F49">
            <v>0</v>
          </cell>
          <cell r="G49">
            <v>0</v>
          </cell>
          <cell r="H49">
            <v>0</v>
          </cell>
          <cell r="I49">
            <v>0</v>
          </cell>
          <cell r="J49">
            <v>0</v>
          </cell>
          <cell r="K49">
            <v>0</v>
          </cell>
          <cell r="L49">
            <v>0</v>
          </cell>
          <cell r="M49">
            <v>0</v>
          </cell>
          <cell r="N49">
            <v>0</v>
          </cell>
          <cell r="O49">
            <v>0</v>
          </cell>
        </row>
        <row r="50">
          <cell r="A50">
            <v>2170402</v>
          </cell>
          <cell r="B50" t="str">
            <v>    中央特别国债经营基金支出</v>
          </cell>
          <cell r="C50">
            <v>0</v>
          </cell>
          <cell r="D50">
            <v>0</v>
          </cell>
          <cell r="E50">
            <v>0</v>
          </cell>
          <cell r="F50">
            <v>0</v>
          </cell>
          <cell r="G50">
            <v>0</v>
          </cell>
          <cell r="H50">
            <v>0</v>
          </cell>
          <cell r="I50">
            <v>0</v>
          </cell>
          <cell r="J50">
            <v>0</v>
          </cell>
          <cell r="K50">
            <v>0</v>
          </cell>
          <cell r="L50">
            <v>0</v>
          </cell>
          <cell r="M50">
            <v>0</v>
          </cell>
          <cell r="N50">
            <v>0</v>
          </cell>
          <cell r="O50">
            <v>0</v>
          </cell>
        </row>
        <row r="51">
          <cell r="A51">
            <v>2170403</v>
          </cell>
          <cell r="B51" t="str">
            <v>    中央特别国债经营基金财务支出</v>
          </cell>
          <cell r="C51">
            <v>0</v>
          </cell>
          <cell r="D51">
            <v>0</v>
          </cell>
          <cell r="E51">
            <v>0</v>
          </cell>
          <cell r="F51">
            <v>0</v>
          </cell>
          <cell r="G51">
            <v>0</v>
          </cell>
          <cell r="H51">
            <v>0</v>
          </cell>
          <cell r="I51">
            <v>0</v>
          </cell>
          <cell r="J51">
            <v>0</v>
          </cell>
          <cell r="K51">
            <v>0</v>
          </cell>
          <cell r="L51">
            <v>0</v>
          </cell>
          <cell r="M51">
            <v>0</v>
          </cell>
          <cell r="N51">
            <v>0</v>
          </cell>
          <cell r="O51">
            <v>0</v>
          </cell>
        </row>
        <row r="52">
          <cell r="A52">
            <v>229</v>
          </cell>
          <cell r="B52" t="str">
            <v>其他支出</v>
          </cell>
          <cell r="C52">
            <v>0</v>
          </cell>
          <cell r="D52">
            <v>84783</v>
          </cell>
          <cell r="E52">
            <v>1411</v>
          </cell>
          <cell r="F52">
            <v>18272</v>
          </cell>
          <cell r="G52">
            <v>0</v>
          </cell>
          <cell r="H52">
            <v>0</v>
          </cell>
          <cell r="I52">
            <v>65100</v>
          </cell>
          <cell r="J52">
            <v>0</v>
          </cell>
          <cell r="K52">
            <v>0</v>
          </cell>
          <cell r="L52">
            <v>0</v>
          </cell>
          <cell r="M52">
            <v>0</v>
          </cell>
          <cell r="N52">
            <v>84783</v>
          </cell>
          <cell r="O52">
            <v>72660</v>
          </cell>
        </row>
        <row r="53">
          <cell r="A53">
            <v>22904</v>
          </cell>
          <cell r="B53" t="str">
            <v>  其他政府性基金及对应专项债务收入安排的支出</v>
          </cell>
          <cell r="C53">
            <v>0</v>
          </cell>
          <cell r="D53">
            <v>82378</v>
          </cell>
          <cell r="E53">
            <v>0</v>
          </cell>
          <cell r="F53">
            <v>17278</v>
          </cell>
          <cell r="G53">
            <v>0</v>
          </cell>
          <cell r="H53">
            <v>0</v>
          </cell>
          <cell r="I53">
            <v>65100</v>
          </cell>
          <cell r="J53">
            <v>0</v>
          </cell>
          <cell r="K53">
            <v>0</v>
          </cell>
          <cell r="L53">
            <v>0</v>
          </cell>
          <cell r="M53">
            <v>0</v>
          </cell>
          <cell r="N53">
            <v>82378</v>
          </cell>
          <cell r="O53">
            <v>71315</v>
          </cell>
        </row>
        <row r="54">
          <cell r="A54">
            <v>22908</v>
          </cell>
          <cell r="B54" t="str">
            <v>  彩票发行销售机构业务费安排的支出</v>
          </cell>
          <cell r="C54">
            <v>0</v>
          </cell>
          <cell r="D54">
            <v>0</v>
          </cell>
          <cell r="E54">
            <v>0</v>
          </cell>
          <cell r="F54">
            <v>0</v>
          </cell>
          <cell r="G54">
            <v>0</v>
          </cell>
          <cell r="H54">
            <v>0</v>
          </cell>
          <cell r="I54">
            <v>0</v>
          </cell>
          <cell r="J54">
            <v>0</v>
          </cell>
          <cell r="K54">
            <v>0</v>
          </cell>
          <cell r="L54">
            <v>0</v>
          </cell>
          <cell r="M54">
            <v>0</v>
          </cell>
          <cell r="N54">
            <v>0</v>
          </cell>
          <cell r="O54">
            <v>0</v>
          </cell>
        </row>
        <row r="55">
          <cell r="A55">
            <v>22909</v>
          </cell>
          <cell r="B55" t="str">
            <v>  抗疫特别国债财务基金支出</v>
          </cell>
          <cell r="C55">
            <v>0</v>
          </cell>
          <cell r="D55">
            <v>0</v>
          </cell>
          <cell r="E55">
            <v>0</v>
          </cell>
          <cell r="F55">
            <v>0</v>
          </cell>
          <cell r="G55">
            <v>0</v>
          </cell>
          <cell r="H55">
            <v>0</v>
          </cell>
          <cell r="I55">
            <v>0</v>
          </cell>
          <cell r="J55">
            <v>0</v>
          </cell>
          <cell r="K55">
            <v>0</v>
          </cell>
          <cell r="L55">
            <v>0</v>
          </cell>
          <cell r="M55">
            <v>0</v>
          </cell>
          <cell r="N55">
            <v>0</v>
          </cell>
          <cell r="O55">
            <v>0</v>
          </cell>
        </row>
        <row r="56">
          <cell r="A56">
            <v>22960</v>
          </cell>
          <cell r="B56" t="str">
            <v>  彩票公益金安排的支出</v>
          </cell>
          <cell r="C56">
            <v>0</v>
          </cell>
          <cell r="D56">
            <v>2405</v>
          </cell>
          <cell r="E56">
            <v>1411</v>
          </cell>
          <cell r="F56">
            <v>994</v>
          </cell>
          <cell r="G56">
            <v>0</v>
          </cell>
          <cell r="H56">
            <v>0</v>
          </cell>
          <cell r="I56">
            <v>0</v>
          </cell>
          <cell r="J56">
            <v>0</v>
          </cell>
          <cell r="K56">
            <v>0</v>
          </cell>
          <cell r="L56">
            <v>0</v>
          </cell>
          <cell r="M56">
            <v>0</v>
          </cell>
          <cell r="N56">
            <v>2405</v>
          </cell>
          <cell r="O56">
            <v>1345</v>
          </cell>
        </row>
        <row r="57">
          <cell r="A57">
            <v>232</v>
          </cell>
          <cell r="B57" t="str">
            <v>债务付息支出</v>
          </cell>
          <cell r="C57">
            <v>8463</v>
          </cell>
          <cell r="D57">
            <v>450</v>
          </cell>
          <cell r="E57">
            <v>0</v>
          </cell>
          <cell r="F57">
            <v>0</v>
          </cell>
          <cell r="G57">
            <v>450</v>
          </cell>
          <cell r="H57">
            <v>0</v>
          </cell>
          <cell r="I57">
            <v>0</v>
          </cell>
          <cell r="J57">
            <v>0</v>
          </cell>
          <cell r="K57">
            <v>0</v>
          </cell>
          <cell r="L57">
            <v>0</v>
          </cell>
          <cell r="M57">
            <v>0</v>
          </cell>
          <cell r="N57">
            <v>8913</v>
          </cell>
          <cell r="O57">
            <v>8913</v>
          </cell>
        </row>
        <row r="58">
          <cell r="A58">
            <v>233</v>
          </cell>
          <cell r="B58" t="str">
            <v>债务发行费用支出</v>
          </cell>
          <cell r="C58">
            <v>0</v>
          </cell>
          <cell r="D58">
            <v>0</v>
          </cell>
          <cell r="E58">
            <v>0</v>
          </cell>
          <cell r="F58">
            <v>0</v>
          </cell>
          <cell r="G58">
            <v>0</v>
          </cell>
          <cell r="H58">
            <v>0</v>
          </cell>
          <cell r="I58">
            <v>0</v>
          </cell>
          <cell r="J58">
            <v>0</v>
          </cell>
          <cell r="K58">
            <v>0</v>
          </cell>
          <cell r="L58">
            <v>0</v>
          </cell>
          <cell r="M58">
            <v>0</v>
          </cell>
          <cell r="N58">
            <v>0</v>
          </cell>
          <cell r="O58">
            <v>0</v>
          </cell>
        </row>
        <row r="59">
          <cell r="A59">
            <v>234</v>
          </cell>
          <cell r="B59" t="str">
            <v>抗疫特别国债安排的支出</v>
          </cell>
          <cell r="C59">
            <v>0</v>
          </cell>
          <cell r="D59">
            <v>0</v>
          </cell>
          <cell r="E59">
            <v>0</v>
          </cell>
          <cell r="F59">
            <v>0</v>
          </cell>
        </row>
        <row r="59">
          <cell r="K59">
            <v>0</v>
          </cell>
          <cell r="L59">
            <v>0</v>
          </cell>
          <cell r="M59">
            <v>0</v>
          </cell>
          <cell r="N59">
            <v>0</v>
          </cell>
          <cell r="O59">
            <v>0</v>
          </cell>
        </row>
        <row r="60">
          <cell r="A60">
            <v>23401</v>
          </cell>
          <cell r="B60" t="str">
            <v>  基础设施建设</v>
          </cell>
          <cell r="C60">
            <v>0</v>
          </cell>
          <cell r="D60">
            <v>0</v>
          </cell>
          <cell r="E60">
            <v>0</v>
          </cell>
          <cell r="F60">
            <v>0</v>
          </cell>
        </row>
        <row r="60">
          <cell r="K60">
            <v>0</v>
          </cell>
          <cell r="L60">
            <v>0</v>
          </cell>
          <cell r="M60">
            <v>0</v>
          </cell>
          <cell r="N60">
            <v>0</v>
          </cell>
          <cell r="O60">
            <v>0</v>
          </cell>
        </row>
        <row r="61">
          <cell r="A61">
            <v>23402</v>
          </cell>
          <cell r="B61" t="str">
            <v>  抗疫相关支出</v>
          </cell>
          <cell r="C61">
            <v>0</v>
          </cell>
          <cell r="D61">
            <v>0</v>
          </cell>
          <cell r="E61">
            <v>0</v>
          </cell>
          <cell r="F61">
            <v>0</v>
          </cell>
        </row>
        <row r="61">
          <cell r="K61">
            <v>0</v>
          </cell>
          <cell r="L61">
            <v>0</v>
          </cell>
          <cell r="M61">
            <v>0</v>
          </cell>
          <cell r="N61">
            <v>0</v>
          </cell>
          <cell r="O61">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tabSelected="1" workbookViewId="0">
      <selection activeCell="A13" sqref="A13:B13"/>
    </sheetView>
  </sheetViews>
  <sheetFormatPr defaultColWidth="9" defaultRowHeight="14.25" outlineLevelCol="1"/>
  <cols>
    <col min="1" max="1" width="39.25" customWidth="1"/>
    <col min="2" max="2" width="33" customWidth="1"/>
  </cols>
  <sheetData>
    <row r="1" ht="44" customHeight="1" spans="1:2">
      <c r="A1" s="74" t="s">
        <v>0</v>
      </c>
      <c r="B1" s="74"/>
    </row>
    <row r="2" ht="27" customHeight="1" spans="2:2">
      <c r="B2" s="121" t="s">
        <v>1</v>
      </c>
    </row>
    <row r="3" ht="33" customHeight="1" spans="1:2">
      <c r="A3" s="64" t="s">
        <v>2</v>
      </c>
      <c r="B3" s="64" t="s">
        <v>3</v>
      </c>
    </row>
    <row r="4" ht="33" customHeight="1" spans="1:2">
      <c r="A4" s="122" t="s">
        <v>4</v>
      </c>
      <c r="B4" s="65">
        <v>125202</v>
      </c>
    </row>
    <row r="5" ht="33" customHeight="1" spans="1:2">
      <c r="A5" s="122" t="s">
        <v>5</v>
      </c>
      <c r="B5" s="65">
        <v>561761</v>
      </c>
    </row>
    <row r="6" ht="33" customHeight="1" spans="1:2">
      <c r="A6" s="66" t="s">
        <v>6</v>
      </c>
      <c r="B6" s="64">
        <v>10887</v>
      </c>
    </row>
    <row r="7" ht="33" customHeight="1" spans="1:2">
      <c r="A7" s="66" t="s">
        <v>7</v>
      </c>
      <c r="B7" s="64">
        <v>517114</v>
      </c>
    </row>
    <row r="8" ht="33" customHeight="1" spans="1:2">
      <c r="A8" s="66" t="s">
        <v>8</v>
      </c>
      <c r="B8" s="64">
        <v>33760</v>
      </c>
    </row>
    <row r="9" ht="33" customHeight="1" spans="1:2">
      <c r="A9" s="122" t="s">
        <v>9</v>
      </c>
      <c r="B9" s="65">
        <v>69668</v>
      </c>
    </row>
    <row r="10" ht="33" customHeight="1" spans="1:2">
      <c r="A10" s="122" t="s">
        <v>10</v>
      </c>
      <c r="B10" s="65">
        <v>37671</v>
      </c>
    </row>
    <row r="11" ht="33" customHeight="1" spans="1:2">
      <c r="A11" s="122" t="s">
        <v>11</v>
      </c>
      <c r="B11" s="65">
        <v>43498</v>
      </c>
    </row>
    <row r="12" ht="33" customHeight="1" spans="1:2">
      <c r="A12" s="65" t="s">
        <v>12</v>
      </c>
      <c r="B12" s="65">
        <f>B4+B5+B9+B10+B11</f>
        <v>837800</v>
      </c>
    </row>
    <row r="13" ht="65" customHeight="1" spans="1:2">
      <c r="A13" s="123" t="s">
        <v>13</v>
      </c>
      <c r="B13" s="123"/>
    </row>
  </sheetData>
  <mergeCells count="2">
    <mergeCell ref="A1:B1"/>
    <mergeCell ref="A13:B13"/>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3"/>
  <sheetViews>
    <sheetView workbookViewId="0">
      <selection activeCell="F57" sqref="F57"/>
    </sheetView>
  </sheetViews>
  <sheetFormatPr defaultColWidth="12.1833333333333" defaultRowHeight="15.55" customHeight="1" outlineLevelCol="2"/>
  <cols>
    <col min="1" max="1" width="10.75" style="45" customWidth="1"/>
    <col min="2" max="2" width="59" style="45" customWidth="1"/>
    <col min="3" max="3" width="20.625" style="45" customWidth="1"/>
    <col min="4" max="256" width="12.1833333333333" style="45" customWidth="1"/>
    <col min="257" max="16384" width="12.1833333333333" style="45"/>
  </cols>
  <sheetData>
    <row r="1" s="45" customFormat="1" ht="40.5" customHeight="1" spans="1:3">
      <c r="A1" s="76" t="s">
        <v>1256</v>
      </c>
      <c r="B1" s="76"/>
      <c r="C1" s="76"/>
    </row>
    <row r="2" s="45" customFormat="1" ht="24" customHeight="1" spans="1:3">
      <c r="A2" s="83"/>
      <c r="B2" s="83"/>
      <c r="C2" s="84" t="s">
        <v>1247</v>
      </c>
    </row>
    <row r="3" s="82" customFormat="1" ht="23" customHeight="1" spans="1:3">
      <c r="A3" s="61" t="s">
        <v>82</v>
      </c>
      <c r="B3" s="61" t="s">
        <v>83</v>
      </c>
      <c r="C3" s="61" t="s">
        <v>3</v>
      </c>
    </row>
    <row r="4" s="82" customFormat="1" ht="23" customHeight="1" spans="1:3">
      <c r="A4" s="62"/>
      <c r="B4" s="61" t="s">
        <v>1257</v>
      </c>
      <c r="C4" s="85">
        <v>85358</v>
      </c>
    </row>
    <row r="5" s="82" customFormat="1" ht="23" customHeight="1" spans="1:3">
      <c r="A5" s="63">
        <v>10301</v>
      </c>
      <c r="B5" s="79" t="s">
        <v>1258</v>
      </c>
      <c r="C5" s="85">
        <v>85358</v>
      </c>
    </row>
    <row r="6" s="82" customFormat="1" ht="23" customHeight="1" spans="1:3">
      <c r="A6" s="63">
        <v>1030102</v>
      </c>
      <c r="B6" s="79" t="s">
        <v>1259</v>
      </c>
      <c r="C6" s="86"/>
    </row>
    <row r="7" s="82" customFormat="1" ht="23" customHeight="1" spans="1:3">
      <c r="A7" s="63">
        <v>103010201</v>
      </c>
      <c r="B7" s="80" t="s">
        <v>1260</v>
      </c>
      <c r="C7" s="86"/>
    </row>
    <row r="8" s="82" customFormat="1" ht="23" customHeight="1" spans="1:3">
      <c r="A8" s="63">
        <v>103010202</v>
      </c>
      <c r="B8" s="80" t="s">
        <v>1261</v>
      </c>
      <c r="C8" s="86"/>
    </row>
    <row r="9" s="82" customFormat="1" ht="23" customHeight="1" spans="1:3">
      <c r="A9" s="63">
        <v>1030106</v>
      </c>
      <c r="B9" s="79" t="s">
        <v>1262</v>
      </c>
      <c r="C9" s="86"/>
    </row>
    <row r="10" s="82" customFormat="1" ht="23" customHeight="1" spans="1:3">
      <c r="A10" s="63">
        <v>1030110</v>
      </c>
      <c r="B10" s="79" t="s">
        <v>1263</v>
      </c>
      <c r="C10" s="86"/>
    </row>
    <row r="11" s="82" customFormat="1" ht="23" customHeight="1" spans="1:3">
      <c r="A11" s="63">
        <v>1030112</v>
      </c>
      <c r="B11" s="79" t="s">
        <v>1264</v>
      </c>
      <c r="C11" s="86"/>
    </row>
    <row r="12" s="82" customFormat="1" ht="23" customHeight="1" spans="1:3">
      <c r="A12" s="63">
        <v>1030121</v>
      </c>
      <c r="B12" s="79" t="s">
        <v>1265</v>
      </c>
      <c r="C12" s="86"/>
    </row>
    <row r="13" s="82" customFormat="1" ht="23" customHeight="1" spans="1:3">
      <c r="A13" s="63">
        <v>1030129</v>
      </c>
      <c r="B13" s="79" t="s">
        <v>1266</v>
      </c>
      <c r="C13" s="86"/>
    </row>
    <row r="14" s="82" customFormat="1" ht="23" customHeight="1" spans="1:3">
      <c r="A14" s="63">
        <v>1030146</v>
      </c>
      <c r="B14" s="79" t="s">
        <v>1267</v>
      </c>
      <c r="C14" s="86"/>
    </row>
    <row r="15" s="82" customFormat="1" ht="23" customHeight="1" spans="1:3">
      <c r="A15" s="63">
        <v>1030147</v>
      </c>
      <c r="B15" s="79" t="s">
        <v>1268</v>
      </c>
      <c r="C15" s="86"/>
    </row>
    <row r="16" s="82" customFormat="1" ht="23" customHeight="1" spans="1:3">
      <c r="A16" s="63">
        <v>1030148</v>
      </c>
      <c r="B16" s="79" t="s">
        <v>1250</v>
      </c>
      <c r="C16" s="85">
        <v>82479</v>
      </c>
    </row>
    <row r="17" s="82" customFormat="1" ht="23" customHeight="1" spans="1:3">
      <c r="A17" s="63">
        <v>103014801</v>
      </c>
      <c r="B17" s="80" t="s">
        <v>1269</v>
      </c>
      <c r="C17" s="86">
        <v>67377</v>
      </c>
    </row>
    <row r="18" s="82" customFormat="1" ht="23" customHeight="1" spans="1:3">
      <c r="A18" s="63">
        <v>103014802</v>
      </c>
      <c r="B18" s="80" t="s">
        <v>1270</v>
      </c>
      <c r="C18" s="86">
        <v>3209</v>
      </c>
    </row>
    <row r="19" s="82" customFormat="1" ht="23" customHeight="1" spans="1:3">
      <c r="A19" s="63">
        <v>103014803</v>
      </c>
      <c r="B19" s="80" t="s">
        <v>1271</v>
      </c>
      <c r="C19" s="86">
        <v>1</v>
      </c>
    </row>
    <row r="20" s="82" customFormat="1" ht="23" customHeight="1" spans="1:3">
      <c r="A20" s="63">
        <v>103014898</v>
      </c>
      <c r="B20" s="80" t="s">
        <v>1272</v>
      </c>
      <c r="C20" s="86"/>
    </row>
    <row r="21" s="82" customFormat="1" ht="23" customHeight="1" spans="1:3">
      <c r="A21" s="63">
        <v>103014899</v>
      </c>
      <c r="B21" s="80" t="s">
        <v>1273</v>
      </c>
      <c r="C21" s="86">
        <v>11892</v>
      </c>
    </row>
    <row r="22" s="82" customFormat="1" ht="23" customHeight="1" spans="1:3">
      <c r="A22" s="63">
        <v>1030149</v>
      </c>
      <c r="B22" s="79" t="s">
        <v>1274</v>
      </c>
      <c r="C22" s="86"/>
    </row>
    <row r="23" s="82" customFormat="1" ht="23" customHeight="1" spans="1:3">
      <c r="A23" s="63">
        <v>1030150</v>
      </c>
      <c r="B23" s="79" t="s">
        <v>1275</v>
      </c>
      <c r="C23" s="86"/>
    </row>
    <row r="24" s="82" customFormat="1" ht="23" customHeight="1" spans="1:3">
      <c r="A24" s="63">
        <v>103015001</v>
      </c>
      <c r="B24" s="80" t="s">
        <v>1276</v>
      </c>
      <c r="C24" s="86"/>
    </row>
    <row r="25" s="82" customFormat="1" ht="23" customHeight="1" spans="1:3">
      <c r="A25" s="63">
        <v>103015002</v>
      </c>
      <c r="B25" s="80" t="s">
        <v>1277</v>
      </c>
      <c r="C25" s="86"/>
    </row>
    <row r="26" s="82" customFormat="1" ht="23" customHeight="1" spans="1:3">
      <c r="A26" s="63">
        <v>1030152</v>
      </c>
      <c r="B26" s="79" t="s">
        <v>1278</v>
      </c>
      <c r="C26" s="86"/>
    </row>
    <row r="27" s="82" customFormat="1" ht="23" customHeight="1" spans="1:3">
      <c r="A27" s="63">
        <v>1030153</v>
      </c>
      <c r="B27" s="79" t="s">
        <v>1279</v>
      </c>
      <c r="C27" s="86"/>
    </row>
    <row r="28" s="82" customFormat="1" ht="23" customHeight="1" spans="1:3">
      <c r="A28" s="63">
        <v>1030154</v>
      </c>
      <c r="B28" s="79" t="s">
        <v>1280</v>
      </c>
      <c r="C28" s="86"/>
    </row>
    <row r="29" s="82" customFormat="1" ht="23" customHeight="1" spans="1:3">
      <c r="A29" s="63">
        <v>1030155</v>
      </c>
      <c r="B29" s="79" t="s">
        <v>1281</v>
      </c>
      <c r="C29" s="86"/>
    </row>
    <row r="30" s="82" customFormat="1" ht="23" customHeight="1" spans="1:3">
      <c r="A30" s="63">
        <v>103015501</v>
      </c>
      <c r="B30" s="80" t="s">
        <v>1282</v>
      </c>
      <c r="C30" s="86"/>
    </row>
    <row r="31" s="82" customFormat="1" ht="23" customHeight="1" spans="1:3">
      <c r="A31" s="63">
        <v>103015502</v>
      </c>
      <c r="B31" s="80" t="s">
        <v>1283</v>
      </c>
      <c r="C31" s="86"/>
    </row>
    <row r="32" s="82" customFormat="1" ht="23" customHeight="1" spans="1:3">
      <c r="A32" s="63">
        <v>1030156</v>
      </c>
      <c r="B32" s="79" t="s">
        <v>1251</v>
      </c>
      <c r="C32" s="85">
        <v>1216</v>
      </c>
    </row>
    <row r="33" s="82" customFormat="1" ht="23" customHeight="1" spans="1:3">
      <c r="A33" s="63">
        <v>1030157</v>
      </c>
      <c r="B33" s="79" t="s">
        <v>1284</v>
      </c>
      <c r="C33" s="86"/>
    </row>
    <row r="34" s="82" customFormat="1" ht="23" customHeight="1" spans="1:3">
      <c r="A34" s="63">
        <v>1030158</v>
      </c>
      <c r="B34" s="79" t="s">
        <v>1285</v>
      </c>
      <c r="C34" s="86"/>
    </row>
    <row r="35" s="82" customFormat="1" ht="23" customHeight="1" spans="1:3">
      <c r="A35" s="63">
        <v>103015801</v>
      </c>
      <c r="B35" s="80" t="s">
        <v>1286</v>
      </c>
      <c r="C35" s="86"/>
    </row>
    <row r="36" s="82" customFormat="1" ht="23" customHeight="1" spans="1:3">
      <c r="A36" s="63">
        <v>103015803</v>
      </c>
      <c r="B36" s="80" t="s">
        <v>1287</v>
      </c>
      <c r="C36" s="86"/>
    </row>
    <row r="37" s="82" customFormat="1" ht="23" customHeight="1" spans="1:3">
      <c r="A37" s="63">
        <v>1030159</v>
      </c>
      <c r="B37" s="79" t="s">
        <v>1288</v>
      </c>
      <c r="C37" s="86"/>
    </row>
    <row r="38" s="82" customFormat="1" ht="23" customHeight="1" spans="1:3">
      <c r="A38" s="63">
        <v>1030166</v>
      </c>
      <c r="B38" s="79" t="s">
        <v>1289</v>
      </c>
      <c r="C38" s="86"/>
    </row>
    <row r="39" s="82" customFormat="1" ht="23" customHeight="1" spans="1:3">
      <c r="A39" s="63">
        <v>1030168</v>
      </c>
      <c r="B39" s="79" t="s">
        <v>1290</v>
      </c>
      <c r="C39" s="86"/>
    </row>
    <row r="40" s="82" customFormat="1" ht="23" customHeight="1" spans="1:3">
      <c r="A40" s="63">
        <v>1030171</v>
      </c>
      <c r="B40" s="79" t="s">
        <v>1291</v>
      </c>
      <c r="C40" s="86"/>
    </row>
    <row r="41" s="82" customFormat="1" ht="23" customHeight="1" spans="1:3">
      <c r="A41" s="63">
        <v>1030175</v>
      </c>
      <c r="B41" s="79" t="s">
        <v>1292</v>
      </c>
      <c r="C41" s="86"/>
    </row>
    <row r="42" s="82" customFormat="1" ht="23" customHeight="1" spans="1:3">
      <c r="A42" s="63">
        <v>103017501</v>
      </c>
      <c r="B42" s="80" t="s">
        <v>1293</v>
      </c>
      <c r="C42" s="86"/>
    </row>
    <row r="43" s="82" customFormat="1" ht="23" customHeight="1" spans="1:3">
      <c r="A43" s="63">
        <v>103017502</v>
      </c>
      <c r="B43" s="80" t="s">
        <v>1294</v>
      </c>
      <c r="C43" s="86"/>
    </row>
    <row r="44" s="82" customFormat="1" ht="23" customHeight="1" spans="1:3">
      <c r="A44" s="63">
        <v>1030178</v>
      </c>
      <c r="B44" s="79" t="s">
        <v>1252</v>
      </c>
      <c r="C44" s="85">
        <v>1663</v>
      </c>
    </row>
    <row r="45" s="82" customFormat="1" ht="23" customHeight="1" spans="1:3">
      <c r="A45" s="63">
        <v>1030180</v>
      </c>
      <c r="B45" s="79" t="s">
        <v>1295</v>
      </c>
      <c r="C45" s="86"/>
    </row>
    <row r="46" s="82" customFormat="1" ht="23" customHeight="1" spans="1:3">
      <c r="A46" s="63">
        <v>103018001</v>
      </c>
      <c r="B46" s="80" t="s">
        <v>1296</v>
      </c>
      <c r="C46" s="86"/>
    </row>
    <row r="47" s="82" customFormat="1" ht="23" customHeight="1" spans="1:3">
      <c r="A47" s="63">
        <v>103018002</v>
      </c>
      <c r="B47" s="80" t="s">
        <v>1297</v>
      </c>
      <c r="C47" s="86"/>
    </row>
    <row r="48" s="82" customFormat="1" ht="23" customHeight="1" spans="1:3">
      <c r="A48" s="63">
        <v>103018003</v>
      </c>
      <c r="B48" s="80" t="s">
        <v>1298</v>
      </c>
      <c r="C48" s="86"/>
    </row>
    <row r="49" s="82" customFormat="1" ht="23" customHeight="1" spans="1:3">
      <c r="A49" s="63">
        <v>103018004</v>
      </c>
      <c r="B49" s="80" t="s">
        <v>1299</v>
      </c>
      <c r="C49" s="86"/>
    </row>
    <row r="50" s="82" customFormat="1" ht="23" customHeight="1" spans="1:3">
      <c r="A50" s="63">
        <v>103018005</v>
      </c>
      <c r="B50" s="80" t="s">
        <v>1300</v>
      </c>
      <c r="C50" s="86"/>
    </row>
    <row r="51" s="82" customFormat="1" ht="23" customHeight="1" spans="1:3">
      <c r="A51" s="63">
        <v>103018006</v>
      </c>
      <c r="B51" s="80" t="s">
        <v>1301</v>
      </c>
      <c r="C51" s="86"/>
    </row>
    <row r="52" s="82" customFormat="1" ht="23" customHeight="1" spans="1:3">
      <c r="A52" s="63">
        <v>103018007</v>
      </c>
      <c r="B52" s="80" t="s">
        <v>1302</v>
      </c>
      <c r="C52" s="87"/>
    </row>
    <row r="53" s="82" customFormat="1" ht="23" customHeight="1" spans="1:3">
      <c r="A53" s="63">
        <v>1030181</v>
      </c>
      <c r="B53" s="88" t="s">
        <v>1303</v>
      </c>
      <c r="C53" s="86"/>
    </row>
    <row r="54" s="82" customFormat="1" ht="23" customHeight="1" spans="1:3">
      <c r="A54" s="63">
        <v>1030199</v>
      </c>
      <c r="B54" s="79" t="s">
        <v>1304</v>
      </c>
      <c r="C54" s="89"/>
    </row>
    <row r="55" s="82" customFormat="1" ht="23" customHeight="1" spans="1:3">
      <c r="A55" s="63">
        <v>10310</v>
      </c>
      <c r="B55" s="79" t="s">
        <v>1305</v>
      </c>
      <c r="C55" s="86"/>
    </row>
    <row r="56" s="82" customFormat="1" ht="23" customHeight="1" spans="1:3">
      <c r="A56" s="63">
        <v>1031003</v>
      </c>
      <c r="B56" s="79" t="s">
        <v>1306</v>
      </c>
      <c r="C56" s="86"/>
    </row>
    <row r="57" s="82" customFormat="1" ht="23" customHeight="1" spans="1:3">
      <c r="A57" s="63">
        <v>1031005</v>
      </c>
      <c r="B57" s="79" t="s">
        <v>1307</v>
      </c>
      <c r="C57" s="86"/>
    </row>
    <row r="58" s="82" customFormat="1" ht="23" customHeight="1" spans="1:3">
      <c r="A58" s="63">
        <v>1031006</v>
      </c>
      <c r="B58" s="79" t="s">
        <v>1308</v>
      </c>
      <c r="C58" s="86"/>
    </row>
    <row r="59" s="82" customFormat="1" ht="23" customHeight="1" spans="1:3">
      <c r="A59" s="63">
        <v>103100601</v>
      </c>
      <c r="B59" s="80" t="s">
        <v>1309</v>
      </c>
      <c r="C59" s="86"/>
    </row>
    <row r="60" s="82" customFormat="1" ht="23" customHeight="1" spans="1:3">
      <c r="A60" s="63">
        <v>103100602</v>
      </c>
      <c r="B60" s="80" t="s">
        <v>1310</v>
      </c>
      <c r="C60" s="86"/>
    </row>
    <row r="61" s="82" customFormat="1" ht="23" customHeight="1" spans="1:3">
      <c r="A61" s="63">
        <v>103100699</v>
      </c>
      <c r="B61" s="80" t="s">
        <v>1311</v>
      </c>
      <c r="C61" s="86"/>
    </row>
    <row r="62" s="82" customFormat="1" ht="23" customHeight="1" spans="1:3">
      <c r="A62" s="63">
        <v>1031008</v>
      </c>
      <c r="B62" s="79" t="s">
        <v>1312</v>
      </c>
      <c r="C62" s="86"/>
    </row>
    <row r="63" s="82" customFormat="1" ht="23" customHeight="1" spans="1:3">
      <c r="A63" s="63">
        <v>1031009</v>
      </c>
      <c r="B63" s="79" t="s">
        <v>1313</v>
      </c>
      <c r="C63" s="86"/>
    </row>
    <row r="64" s="82" customFormat="1" ht="23" customHeight="1" spans="1:3">
      <c r="A64" s="63">
        <v>1031010</v>
      </c>
      <c r="B64" s="79" t="s">
        <v>1314</v>
      </c>
      <c r="C64" s="86"/>
    </row>
    <row r="65" s="82" customFormat="1" ht="23" customHeight="1" spans="1:3">
      <c r="A65" s="63">
        <v>1031011</v>
      </c>
      <c r="B65" s="79" t="s">
        <v>1315</v>
      </c>
      <c r="C65" s="86"/>
    </row>
    <row r="66" s="82" customFormat="1" ht="23" customHeight="1" spans="1:3">
      <c r="A66" s="63">
        <v>1031012</v>
      </c>
      <c r="B66" s="79" t="s">
        <v>1316</v>
      </c>
      <c r="C66" s="86"/>
    </row>
    <row r="67" s="82" customFormat="1" ht="23" customHeight="1" spans="1:3">
      <c r="A67" s="63">
        <v>1031013</v>
      </c>
      <c r="B67" s="79" t="s">
        <v>1317</v>
      </c>
      <c r="C67" s="86"/>
    </row>
    <row r="68" s="82" customFormat="1" ht="23" customHeight="1" spans="1:3">
      <c r="A68" s="63">
        <v>103101301</v>
      </c>
      <c r="B68" s="80" t="s">
        <v>1318</v>
      </c>
      <c r="C68" s="86"/>
    </row>
    <row r="69" s="82" customFormat="1" ht="23" customHeight="1" spans="1:3">
      <c r="A69" s="63">
        <v>103101399</v>
      </c>
      <c r="B69" s="80" t="s">
        <v>1319</v>
      </c>
      <c r="C69" s="86"/>
    </row>
    <row r="70" s="82" customFormat="1" ht="23" customHeight="1" spans="1:3">
      <c r="A70" s="63">
        <v>1031014</v>
      </c>
      <c r="B70" s="79" t="s">
        <v>1320</v>
      </c>
      <c r="C70" s="86"/>
    </row>
    <row r="71" s="82" customFormat="1" ht="23" customHeight="1" spans="1:3">
      <c r="A71" s="63">
        <v>1031099</v>
      </c>
      <c r="B71" s="79" t="s">
        <v>1321</v>
      </c>
      <c r="C71" s="86"/>
    </row>
    <row r="72" s="82" customFormat="1" ht="23" customHeight="1" spans="1:3">
      <c r="A72" s="63">
        <v>103109998</v>
      </c>
      <c r="B72" s="80" t="s">
        <v>1322</v>
      </c>
      <c r="C72" s="86"/>
    </row>
    <row r="73" s="82" customFormat="1" ht="23" customHeight="1" spans="1:3">
      <c r="A73" s="63">
        <v>103109999</v>
      </c>
      <c r="B73" s="80" t="s">
        <v>1323</v>
      </c>
      <c r="C73" s="86"/>
    </row>
  </sheetData>
  <mergeCells count="1">
    <mergeCell ref="A1:C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I16" sqref="I16"/>
    </sheetView>
  </sheetViews>
  <sheetFormatPr defaultColWidth="9" defaultRowHeight="14.25" outlineLevelCol="1"/>
  <cols>
    <col min="1" max="1" width="46.25" customWidth="1"/>
    <col min="2" max="2" width="22.25" customWidth="1"/>
  </cols>
  <sheetData>
    <row r="1" ht="33" customHeight="1" spans="1:2">
      <c r="A1" s="58" t="s">
        <v>1324</v>
      </c>
      <c r="B1" s="58"/>
    </row>
    <row r="2" ht="30" customHeight="1" spans="1:2">
      <c r="A2" s="59"/>
      <c r="B2" s="60" t="s">
        <v>1247</v>
      </c>
    </row>
    <row r="3" ht="31" customHeight="1" spans="1:2">
      <c r="A3" s="61" t="s">
        <v>2</v>
      </c>
      <c r="B3" s="61" t="s">
        <v>3</v>
      </c>
    </row>
    <row r="4" ht="31" customHeight="1" spans="1:2">
      <c r="A4" s="62" t="s">
        <v>1325</v>
      </c>
      <c r="B4" s="61">
        <v>140339</v>
      </c>
    </row>
    <row r="5" ht="31" customHeight="1" spans="1:2">
      <c r="A5" s="63" t="s">
        <v>1174</v>
      </c>
      <c r="B5" s="64">
        <v>0</v>
      </c>
    </row>
    <row r="6" ht="31" customHeight="1" spans="1:2">
      <c r="A6" s="63" t="s">
        <v>1175</v>
      </c>
      <c r="B6" s="64">
        <v>16</v>
      </c>
    </row>
    <row r="7" ht="31" customHeight="1" spans="1:2">
      <c r="A7" s="63" t="s">
        <v>1176</v>
      </c>
      <c r="B7" s="64">
        <v>2737</v>
      </c>
    </row>
    <row r="8" ht="31" customHeight="1" spans="1:2">
      <c r="A8" s="63" t="s">
        <v>1178</v>
      </c>
      <c r="B8" s="64">
        <v>0</v>
      </c>
    </row>
    <row r="9" ht="31" customHeight="1" spans="1:2">
      <c r="A9" s="63" t="s">
        <v>1179</v>
      </c>
      <c r="B9" s="64">
        <v>56013</v>
      </c>
    </row>
    <row r="10" ht="31" customHeight="1" spans="1:2">
      <c r="A10" s="63" t="s">
        <v>1180</v>
      </c>
      <c r="B10" s="64">
        <v>0</v>
      </c>
    </row>
    <row r="11" ht="31" customHeight="1" spans="1:2">
      <c r="A11" s="63" t="s">
        <v>1181</v>
      </c>
      <c r="B11" s="64">
        <v>0</v>
      </c>
    </row>
    <row r="12" ht="31" customHeight="1" spans="1:2">
      <c r="A12" s="63" t="s">
        <v>1182</v>
      </c>
      <c r="B12" s="64">
        <v>0</v>
      </c>
    </row>
    <row r="13" ht="31" customHeight="1" spans="1:2">
      <c r="A13" s="63" t="s">
        <v>241</v>
      </c>
      <c r="B13" s="64">
        <v>81573</v>
      </c>
    </row>
    <row r="14" ht="31" customHeight="1" spans="1:2">
      <c r="A14" s="62" t="s">
        <v>71</v>
      </c>
      <c r="B14" s="65">
        <v>55</v>
      </c>
    </row>
    <row r="15" ht="31" customHeight="1" spans="1:2">
      <c r="A15" s="62" t="s">
        <v>74</v>
      </c>
      <c r="B15" s="65">
        <v>18603</v>
      </c>
    </row>
    <row r="16" ht="31" customHeight="1" spans="1:2">
      <c r="A16" s="62" t="s">
        <v>75</v>
      </c>
      <c r="B16" s="65">
        <v>5300</v>
      </c>
    </row>
    <row r="17" ht="31" customHeight="1" spans="1:2">
      <c r="A17" s="62" t="s">
        <v>1326</v>
      </c>
      <c r="B17" s="65">
        <v>23777</v>
      </c>
    </row>
    <row r="18" ht="31" customHeight="1" spans="1:2">
      <c r="A18" s="61" t="s">
        <v>43</v>
      </c>
      <c r="B18" s="65">
        <f>B4+B14+B15+B16+B17</f>
        <v>188074</v>
      </c>
    </row>
  </sheetData>
  <mergeCells count="1">
    <mergeCell ref="A1:B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7"/>
  <sheetViews>
    <sheetView workbookViewId="0">
      <selection activeCell="F57" sqref="F57"/>
    </sheetView>
  </sheetViews>
  <sheetFormatPr defaultColWidth="12.1833333333333" defaultRowHeight="19.8" customHeight="1" outlineLevelCol="4"/>
  <cols>
    <col min="1" max="1" width="9.15833333333333" style="45" customWidth="1"/>
    <col min="2" max="2" width="53.625" style="45" customWidth="1"/>
    <col min="3" max="5" width="14.625" style="45" customWidth="1"/>
    <col min="6" max="246" width="12.1833333333333" style="45" customWidth="1"/>
    <col min="247" max="16384" width="12.1833333333333" style="45"/>
  </cols>
  <sheetData>
    <row r="1" s="45" customFormat="1" ht="34" customHeight="1" spans="1:5">
      <c r="A1" s="76" t="s">
        <v>1327</v>
      </c>
      <c r="B1" s="76"/>
      <c r="C1" s="76"/>
      <c r="D1" s="76"/>
      <c r="E1" s="76"/>
    </row>
    <row r="2" s="45" customFormat="1" ht="27" customHeight="1" spans="1:5">
      <c r="A2" s="77" t="s">
        <v>1</v>
      </c>
      <c r="B2" s="77"/>
      <c r="C2" s="77"/>
      <c r="D2" s="77"/>
      <c r="E2" s="77"/>
    </row>
    <row r="3" s="45" customFormat="1" ht="16.95" customHeight="1" spans="1:5">
      <c r="A3" s="61" t="s">
        <v>82</v>
      </c>
      <c r="B3" s="61" t="s">
        <v>83</v>
      </c>
      <c r="C3" s="61" t="s">
        <v>16</v>
      </c>
      <c r="D3" s="61" t="s">
        <v>1328</v>
      </c>
      <c r="E3" s="61" t="s">
        <v>3</v>
      </c>
    </row>
    <row r="4" s="45" customFormat="1" ht="19.5" customHeight="1" spans="1:5">
      <c r="A4" s="61"/>
      <c r="B4" s="61"/>
      <c r="C4" s="61"/>
      <c r="D4" s="61"/>
      <c r="E4" s="61"/>
    </row>
    <row r="5" s="45" customFormat="1" ht="24" customHeight="1" spans="1:5">
      <c r="A5" s="63"/>
      <c r="B5" s="61" t="s">
        <v>1329</v>
      </c>
      <c r="C5" s="78">
        <v>68553</v>
      </c>
      <c r="D5" s="78">
        <v>164116</v>
      </c>
      <c r="E5" s="78">
        <v>140339</v>
      </c>
    </row>
    <row r="6" s="45" customFormat="1" ht="24" customHeight="1" spans="1:5">
      <c r="A6" s="63">
        <v>206</v>
      </c>
      <c r="B6" s="79" t="s">
        <v>347</v>
      </c>
      <c r="C6" s="32"/>
      <c r="D6" s="32"/>
      <c r="E6" s="78">
        <f>VLOOKUP(A:A,'[1]L13'!$A$1:$O$65536,5,0)</f>
        <v>0</v>
      </c>
    </row>
    <row r="7" s="45" customFormat="1" ht="24" customHeight="1" spans="1:5">
      <c r="A7" s="63">
        <v>20610</v>
      </c>
      <c r="B7" s="80" t="s">
        <v>1330</v>
      </c>
      <c r="C7" s="32"/>
      <c r="D7" s="32"/>
      <c r="E7" s="78">
        <f>VLOOKUP(A:A,'[1]L13'!$A$1:$O$65536,5,0)</f>
        <v>0</v>
      </c>
    </row>
    <row r="8" s="45" customFormat="1" ht="24" customHeight="1" spans="1:5">
      <c r="A8" s="63">
        <v>207</v>
      </c>
      <c r="B8" s="79" t="s">
        <v>396</v>
      </c>
      <c r="C8" s="78"/>
      <c r="D8" s="78">
        <v>16</v>
      </c>
      <c r="E8" s="78">
        <v>16</v>
      </c>
    </row>
    <row r="9" s="45" customFormat="1" ht="24" customHeight="1" spans="1:5">
      <c r="A9" s="63">
        <v>20707</v>
      </c>
      <c r="B9" s="80" t="s">
        <v>1331</v>
      </c>
      <c r="C9" s="32"/>
      <c r="D9" s="32">
        <v>16</v>
      </c>
      <c r="E9" s="78">
        <v>16</v>
      </c>
    </row>
    <row r="10" s="45" customFormat="1" ht="24" customHeight="1" spans="1:5">
      <c r="A10" s="63">
        <v>20709</v>
      </c>
      <c r="B10" s="80" t="s">
        <v>1332</v>
      </c>
      <c r="C10" s="32"/>
      <c r="D10" s="32"/>
      <c r="E10" s="78"/>
    </row>
    <row r="11" s="45" customFormat="1" ht="24" customHeight="1" spans="1:5">
      <c r="A11" s="63">
        <v>20710</v>
      </c>
      <c r="B11" s="80" t="s">
        <v>1333</v>
      </c>
      <c r="C11" s="32"/>
      <c r="D11" s="32"/>
      <c r="E11" s="78"/>
    </row>
    <row r="12" s="45" customFormat="1" ht="24" customHeight="1" spans="1:5">
      <c r="A12" s="63">
        <v>208</v>
      </c>
      <c r="B12" s="79" t="s">
        <v>438</v>
      </c>
      <c r="C12" s="78"/>
      <c r="D12" s="78">
        <v>4099</v>
      </c>
      <c r="E12" s="78">
        <v>2737</v>
      </c>
    </row>
    <row r="13" s="45" customFormat="1" ht="24" customHeight="1" spans="1:5">
      <c r="A13" s="63">
        <v>20822</v>
      </c>
      <c r="B13" s="80" t="s">
        <v>1334</v>
      </c>
      <c r="C13" s="32"/>
      <c r="D13" s="32">
        <v>4077</v>
      </c>
      <c r="E13" s="78">
        <v>2733</v>
      </c>
    </row>
    <row r="14" s="45" customFormat="1" ht="24" customHeight="1" spans="1:5">
      <c r="A14" s="63">
        <v>20823</v>
      </c>
      <c r="B14" s="80" t="s">
        <v>1335</v>
      </c>
      <c r="C14" s="32"/>
      <c r="D14" s="32">
        <v>22</v>
      </c>
      <c r="E14" s="78">
        <v>4</v>
      </c>
    </row>
    <row r="15" s="45" customFormat="1" ht="24" customHeight="1" spans="1:5">
      <c r="A15" s="63">
        <v>20829</v>
      </c>
      <c r="B15" s="80" t="s">
        <v>1336</v>
      </c>
      <c r="C15" s="32"/>
      <c r="D15" s="32"/>
      <c r="E15" s="78"/>
    </row>
    <row r="16" s="45" customFormat="1" ht="24" customHeight="1" spans="1:5">
      <c r="A16" s="63">
        <v>211</v>
      </c>
      <c r="B16" s="79" t="s">
        <v>612</v>
      </c>
      <c r="C16" s="78"/>
      <c r="D16" s="78"/>
      <c r="E16" s="78"/>
    </row>
    <row r="17" s="45" customFormat="1" ht="24" customHeight="1" spans="1:5">
      <c r="A17" s="63">
        <v>21160</v>
      </c>
      <c r="B17" s="80" t="s">
        <v>1337</v>
      </c>
      <c r="C17" s="32"/>
      <c r="D17" s="32"/>
      <c r="E17" s="78"/>
    </row>
    <row r="18" s="45" customFormat="1" ht="24" customHeight="1" spans="1:5">
      <c r="A18" s="63">
        <v>21161</v>
      </c>
      <c r="B18" s="80" t="s">
        <v>1338</v>
      </c>
      <c r="C18" s="32"/>
      <c r="D18" s="32"/>
      <c r="E18" s="78"/>
    </row>
    <row r="19" s="45" customFormat="1" ht="24" customHeight="1" spans="1:5">
      <c r="A19" s="63">
        <v>212</v>
      </c>
      <c r="B19" s="79" t="s">
        <v>681</v>
      </c>
      <c r="C19" s="78">
        <v>60090</v>
      </c>
      <c r="D19" s="78">
        <v>66305</v>
      </c>
      <c r="E19" s="78">
        <v>56013</v>
      </c>
    </row>
    <row r="20" s="45" customFormat="1" ht="24" customHeight="1" spans="1:5">
      <c r="A20" s="63">
        <v>21208</v>
      </c>
      <c r="B20" s="80" t="s">
        <v>1339</v>
      </c>
      <c r="C20" s="32">
        <v>57211</v>
      </c>
      <c r="D20" s="32">
        <v>62979</v>
      </c>
      <c r="E20" s="78">
        <v>53779</v>
      </c>
    </row>
    <row r="21" s="45" customFormat="1" ht="24" customHeight="1" spans="1:5">
      <c r="A21" s="63">
        <v>21210</v>
      </c>
      <c r="B21" s="80" t="s">
        <v>1340</v>
      </c>
      <c r="C21" s="32"/>
      <c r="D21" s="32"/>
      <c r="E21" s="78"/>
    </row>
    <row r="22" s="45" customFormat="1" ht="24" customHeight="1" spans="1:5">
      <c r="A22" s="63">
        <v>21211</v>
      </c>
      <c r="B22" s="80" t="s">
        <v>1341</v>
      </c>
      <c r="C22" s="32"/>
      <c r="D22" s="32"/>
      <c r="E22" s="78"/>
    </row>
    <row r="23" s="45" customFormat="1" ht="24" customHeight="1" spans="1:5">
      <c r="A23" s="63">
        <v>21213</v>
      </c>
      <c r="B23" s="80" t="s">
        <v>1342</v>
      </c>
      <c r="C23" s="32">
        <v>1216</v>
      </c>
      <c r="D23" s="32">
        <v>1663</v>
      </c>
      <c r="E23" s="78">
        <v>938</v>
      </c>
    </row>
    <row r="24" s="45" customFormat="1" ht="24" customHeight="1" spans="1:5">
      <c r="A24" s="63">
        <v>21214</v>
      </c>
      <c r="B24" s="80" t="s">
        <v>1343</v>
      </c>
      <c r="C24" s="32">
        <v>1663</v>
      </c>
      <c r="D24" s="32">
        <v>1663</v>
      </c>
      <c r="E24" s="78">
        <v>1296</v>
      </c>
    </row>
    <row r="25" s="45" customFormat="1" ht="24" customHeight="1" spans="1:5">
      <c r="A25" s="63">
        <v>21215</v>
      </c>
      <c r="B25" s="63" t="s">
        <v>1344</v>
      </c>
      <c r="C25" s="32"/>
      <c r="D25" s="32"/>
      <c r="E25" s="78"/>
    </row>
    <row r="26" s="45" customFormat="1" ht="24" customHeight="1" spans="1:5">
      <c r="A26" s="63">
        <v>21216</v>
      </c>
      <c r="B26" s="63" t="s">
        <v>1345</v>
      </c>
      <c r="C26" s="32"/>
      <c r="D26" s="32"/>
      <c r="E26" s="78"/>
    </row>
    <row r="27" s="45" customFormat="1" ht="24" customHeight="1" spans="1:5">
      <c r="A27" s="63">
        <v>21217</v>
      </c>
      <c r="B27" s="63" t="s">
        <v>1346</v>
      </c>
      <c r="C27" s="32"/>
      <c r="D27" s="32"/>
      <c r="E27" s="78"/>
    </row>
    <row r="28" s="45" customFormat="1" ht="24" customHeight="1" spans="1:5">
      <c r="A28" s="63">
        <v>21218</v>
      </c>
      <c r="B28" s="63" t="s">
        <v>1347</v>
      </c>
      <c r="C28" s="32"/>
      <c r="D28" s="32"/>
      <c r="E28" s="78"/>
    </row>
    <row r="29" s="45" customFormat="1" ht="24" customHeight="1" spans="1:5">
      <c r="A29" s="63">
        <v>21219</v>
      </c>
      <c r="B29" s="63" t="s">
        <v>1348</v>
      </c>
      <c r="C29" s="32"/>
      <c r="D29" s="32"/>
      <c r="E29" s="78"/>
    </row>
    <row r="30" s="45" customFormat="1" ht="24" customHeight="1" spans="1:5">
      <c r="A30" s="63">
        <v>213</v>
      </c>
      <c r="B30" s="79" t="s">
        <v>701</v>
      </c>
      <c r="C30" s="78"/>
      <c r="D30" s="78"/>
      <c r="E30" s="78"/>
    </row>
    <row r="31" s="45" customFormat="1" ht="24" customHeight="1" spans="1:5">
      <c r="A31" s="63">
        <v>21366</v>
      </c>
      <c r="B31" s="80" t="s">
        <v>1349</v>
      </c>
      <c r="C31" s="32"/>
      <c r="D31" s="32"/>
      <c r="E31" s="78"/>
    </row>
    <row r="32" s="45" customFormat="1" ht="24" customHeight="1" spans="1:5">
      <c r="A32" s="63">
        <v>21367</v>
      </c>
      <c r="B32" s="80" t="s">
        <v>1350</v>
      </c>
      <c r="C32" s="32"/>
      <c r="D32" s="32"/>
      <c r="E32" s="78"/>
    </row>
    <row r="33" s="45" customFormat="1" ht="24" customHeight="1" spans="1:5">
      <c r="A33" s="63">
        <v>21369</v>
      </c>
      <c r="B33" s="80" t="s">
        <v>1351</v>
      </c>
      <c r="C33" s="32"/>
      <c r="D33" s="32"/>
      <c r="E33" s="78"/>
    </row>
    <row r="34" s="45" customFormat="1" ht="24" customHeight="1" spans="1:5">
      <c r="A34" s="63">
        <v>21370</v>
      </c>
      <c r="B34" s="80" t="s">
        <v>1352</v>
      </c>
      <c r="C34" s="32"/>
      <c r="D34" s="32"/>
      <c r="E34" s="78"/>
    </row>
    <row r="35" s="45" customFormat="1" ht="24" customHeight="1" spans="1:5">
      <c r="A35" s="63">
        <v>21371</v>
      </c>
      <c r="B35" s="80" t="s">
        <v>1353</v>
      </c>
      <c r="C35" s="32"/>
      <c r="D35" s="32"/>
      <c r="E35" s="78"/>
    </row>
    <row r="36" s="45" customFormat="1" ht="24" customHeight="1" spans="1:5">
      <c r="A36" s="63">
        <v>214</v>
      </c>
      <c r="B36" s="79" t="s">
        <v>792</v>
      </c>
      <c r="C36" s="78"/>
      <c r="D36" s="78"/>
      <c r="E36" s="78"/>
    </row>
    <row r="37" s="45" customFormat="1" ht="24" customHeight="1" spans="1:5">
      <c r="A37" s="63">
        <v>21460</v>
      </c>
      <c r="B37" s="80" t="s">
        <v>1354</v>
      </c>
      <c r="C37" s="32"/>
      <c r="D37" s="32"/>
      <c r="E37" s="78"/>
    </row>
    <row r="38" s="45" customFormat="1" ht="24" customHeight="1" spans="1:5">
      <c r="A38" s="63">
        <v>21462</v>
      </c>
      <c r="B38" s="80" t="s">
        <v>1355</v>
      </c>
      <c r="C38" s="32"/>
      <c r="D38" s="32"/>
      <c r="E38" s="78"/>
    </row>
    <row r="39" s="45" customFormat="1" ht="24" customHeight="1" spans="1:5">
      <c r="A39" s="63">
        <v>21464</v>
      </c>
      <c r="B39" s="80" t="s">
        <v>1356</v>
      </c>
      <c r="C39" s="32"/>
      <c r="D39" s="32"/>
      <c r="E39" s="78"/>
    </row>
    <row r="40" s="45" customFormat="1" ht="24" customHeight="1" spans="1:5">
      <c r="A40" s="63">
        <v>21468</v>
      </c>
      <c r="B40" s="80" t="s">
        <v>1357</v>
      </c>
      <c r="C40" s="32"/>
      <c r="D40" s="32"/>
      <c r="E40" s="78"/>
    </row>
    <row r="41" s="45" customFormat="1" ht="24" customHeight="1" spans="1:5">
      <c r="A41" s="63">
        <v>21469</v>
      </c>
      <c r="B41" s="80" t="s">
        <v>1358</v>
      </c>
      <c r="C41" s="32"/>
      <c r="D41" s="32"/>
      <c r="E41" s="78"/>
    </row>
    <row r="42" s="45" customFormat="1" ht="24" customHeight="1" spans="1:5">
      <c r="A42" s="63">
        <v>21470</v>
      </c>
      <c r="B42" s="80" t="s">
        <v>1359</v>
      </c>
      <c r="C42" s="32"/>
      <c r="D42" s="32"/>
      <c r="E42" s="78"/>
    </row>
    <row r="43" s="45" customFormat="1" ht="24" customHeight="1" spans="1:5">
      <c r="A43" s="63">
        <v>21471</v>
      </c>
      <c r="B43" s="80" t="s">
        <v>1360</v>
      </c>
      <c r="C43" s="32"/>
      <c r="D43" s="32"/>
      <c r="E43" s="78"/>
    </row>
    <row r="44" s="45" customFormat="1" ht="24" customHeight="1" spans="1:5">
      <c r="A44" s="63">
        <v>21472</v>
      </c>
      <c r="B44" s="80" t="s">
        <v>1361</v>
      </c>
      <c r="C44" s="32"/>
      <c r="D44" s="32"/>
      <c r="E44" s="78"/>
    </row>
    <row r="45" s="45" customFormat="1" ht="24" customHeight="1" spans="1:5">
      <c r="A45" s="63">
        <v>215</v>
      </c>
      <c r="B45" s="79" t="s">
        <v>837</v>
      </c>
      <c r="C45" s="78"/>
      <c r="D45" s="78"/>
      <c r="E45" s="78"/>
    </row>
    <row r="46" s="45" customFormat="1" ht="24" customHeight="1" spans="1:5">
      <c r="A46" s="63">
        <v>21562</v>
      </c>
      <c r="B46" s="80" t="s">
        <v>1362</v>
      </c>
      <c r="C46" s="32"/>
      <c r="D46" s="32"/>
      <c r="E46" s="78"/>
    </row>
    <row r="47" s="45" customFormat="1" ht="24" customHeight="1" spans="1:5">
      <c r="A47" s="63">
        <v>217</v>
      </c>
      <c r="B47" s="79" t="s">
        <v>895</v>
      </c>
      <c r="C47" s="78"/>
      <c r="D47" s="78"/>
      <c r="E47" s="78"/>
    </row>
    <row r="48" s="45" customFormat="1" ht="24" customHeight="1" spans="1:5">
      <c r="A48" s="63">
        <v>21704</v>
      </c>
      <c r="B48" s="80" t="s">
        <v>915</v>
      </c>
      <c r="C48" s="32"/>
      <c r="D48" s="32"/>
      <c r="E48" s="78"/>
    </row>
    <row r="49" s="45" customFormat="1" ht="24" customHeight="1" spans="1:5">
      <c r="A49" s="63">
        <v>2170402</v>
      </c>
      <c r="B49" s="80" t="s">
        <v>1363</v>
      </c>
      <c r="C49" s="32"/>
      <c r="D49" s="32"/>
      <c r="E49" s="78"/>
    </row>
    <row r="50" s="45" customFormat="1" ht="24" customHeight="1" spans="1:5">
      <c r="A50" s="63">
        <v>2170403</v>
      </c>
      <c r="B50" s="80" t="s">
        <v>1364</v>
      </c>
      <c r="C50" s="32"/>
      <c r="D50" s="32"/>
      <c r="E50" s="78"/>
    </row>
    <row r="51" s="45" customFormat="1" ht="24" customHeight="1" spans="1:5">
      <c r="A51" s="63">
        <v>229</v>
      </c>
      <c r="B51" s="79" t="s">
        <v>1119</v>
      </c>
      <c r="C51" s="78"/>
      <c r="D51" s="78">
        <v>93696</v>
      </c>
      <c r="E51" s="78">
        <v>81573</v>
      </c>
    </row>
    <row r="52" s="45" customFormat="1" ht="24" customHeight="1" spans="1:5">
      <c r="A52" s="63">
        <v>22904</v>
      </c>
      <c r="B52" s="80" t="s">
        <v>1365</v>
      </c>
      <c r="C52" s="32"/>
      <c r="D52" s="32">
        <v>82378</v>
      </c>
      <c r="E52" s="78">
        <v>71315</v>
      </c>
    </row>
    <row r="53" s="45" customFormat="1" ht="24" customHeight="1" spans="1:5">
      <c r="A53" s="63">
        <v>22908</v>
      </c>
      <c r="B53" s="80" t="s">
        <v>1366</v>
      </c>
      <c r="C53" s="32"/>
      <c r="D53" s="32"/>
      <c r="E53" s="78"/>
    </row>
    <row r="54" s="45" customFormat="1" ht="24" customHeight="1" spans="1:5">
      <c r="A54" s="63">
        <v>22909</v>
      </c>
      <c r="B54" s="80" t="s">
        <v>1367</v>
      </c>
      <c r="C54" s="32"/>
      <c r="D54" s="32"/>
      <c r="E54" s="78"/>
    </row>
    <row r="55" s="45" customFormat="1" ht="24" customHeight="1" spans="1:5">
      <c r="A55" s="63">
        <v>22960</v>
      </c>
      <c r="B55" s="80" t="s">
        <v>1368</v>
      </c>
      <c r="C55" s="32"/>
      <c r="D55" s="32">
        <v>2405</v>
      </c>
      <c r="E55" s="78">
        <v>1345</v>
      </c>
    </row>
    <row r="56" s="45" customFormat="1" ht="24" customHeight="1" spans="1:5">
      <c r="A56" s="63">
        <v>22999</v>
      </c>
      <c r="B56" s="80" t="s">
        <v>68</v>
      </c>
      <c r="C56" s="32"/>
      <c r="D56" s="32">
        <v>8913</v>
      </c>
      <c r="E56" s="78">
        <v>8913</v>
      </c>
    </row>
    <row r="57" s="45" customFormat="1" customHeight="1" spans="3:5">
      <c r="C57" s="81"/>
      <c r="D57" s="81"/>
      <c r="E57" s="81"/>
    </row>
  </sheetData>
  <mergeCells count="7">
    <mergeCell ref="A1:E1"/>
    <mergeCell ref="A2:E2"/>
    <mergeCell ref="A3:A4"/>
    <mergeCell ref="B3:B4"/>
    <mergeCell ref="C3:C4"/>
    <mergeCell ref="D3:D4"/>
    <mergeCell ref="E3:E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H19" sqref="H19"/>
    </sheetView>
  </sheetViews>
  <sheetFormatPr defaultColWidth="9" defaultRowHeight="14.25" outlineLevelCol="1"/>
  <cols>
    <col min="1" max="1" width="50.375" customWidth="1"/>
    <col min="2" max="2" width="40.25" customWidth="1"/>
  </cols>
  <sheetData>
    <row r="1" ht="41" customHeight="1" spans="1:2">
      <c r="A1" s="74" t="s">
        <v>1369</v>
      </c>
      <c r="B1" s="74"/>
    </row>
    <row r="2" ht="31" customHeight="1" spans="2:2">
      <c r="B2" s="75" t="s">
        <v>1</v>
      </c>
    </row>
    <row r="3" ht="32" customHeight="1" spans="1:2">
      <c r="A3" s="65" t="s">
        <v>2</v>
      </c>
      <c r="B3" s="65" t="s">
        <v>3</v>
      </c>
    </row>
    <row r="4" ht="32" customHeight="1" spans="1:2">
      <c r="A4" s="65" t="s">
        <v>12</v>
      </c>
      <c r="B4" s="65">
        <v>0</v>
      </c>
    </row>
    <row r="5" s="1" customFormat="1" ht="39" customHeight="1" spans="1:2">
      <c r="A5" s="63" t="s">
        <v>1370</v>
      </c>
      <c r="B5" s="32">
        <v>0</v>
      </c>
    </row>
    <row r="6" s="1" customFormat="1" ht="39" customHeight="1" spans="1:2">
      <c r="A6" s="63" t="s">
        <v>924</v>
      </c>
      <c r="B6" s="32">
        <v>0</v>
      </c>
    </row>
    <row r="7" s="1" customFormat="1" ht="39" customHeight="1" spans="1:2">
      <c r="A7" s="63" t="s">
        <v>1371</v>
      </c>
      <c r="B7" s="32">
        <v>0</v>
      </c>
    </row>
    <row r="8" s="1" customFormat="1" ht="39" customHeight="1" spans="1:2">
      <c r="A8" s="63" t="s">
        <v>926</v>
      </c>
      <c r="B8" s="32">
        <v>0</v>
      </c>
    </row>
    <row r="9" s="1" customFormat="1" ht="39" customHeight="1" spans="1:2">
      <c r="A9" s="63" t="s">
        <v>1372</v>
      </c>
      <c r="B9" s="32">
        <v>0</v>
      </c>
    </row>
    <row r="10" s="1" customFormat="1" ht="39" customHeight="1" spans="1:2">
      <c r="A10" s="63" t="s">
        <v>1373</v>
      </c>
      <c r="B10" s="32">
        <v>0</v>
      </c>
    </row>
    <row r="11" s="1" customFormat="1" ht="39" customHeight="1" spans="1:2">
      <c r="A11" s="63" t="s">
        <v>927</v>
      </c>
      <c r="B11" s="32">
        <v>0</v>
      </c>
    </row>
    <row r="12" s="1" customFormat="1" ht="39" customHeight="1" spans="1:2">
      <c r="A12" s="63" t="s">
        <v>1374</v>
      </c>
      <c r="B12" s="32">
        <v>0</v>
      </c>
    </row>
    <row r="13" s="1" customFormat="1" ht="39" customHeight="1" spans="1:2">
      <c r="A13" s="63" t="s">
        <v>68</v>
      </c>
      <c r="B13" s="32">
        <v>0</v>
      </c>
    </row>
  </sheetData>
  <mergeCells count="1">
    <mergeCell ref="A1:B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workbookViewId="0">
      <selection activeCell="L22" sqref="L22"/>
    </sheetView>
  </sheetViews>
  <sheetFormatPr defaultColWidth="9" defaultRowHeight="14.25" outlineLevelRow="6" outlineLevelCol="2"/>
  <cols>
    <col min="1" max="1" width="29.375" customWidth="1"/>
    <col min="2" max="3" width="27.25" customWidth="1"/>
  </cols>
  <sheetData>
    <row r="1" ht="48" customHeight="1" spans="1:3">
      <c r="A1" s="58" t="s">
        <v>1375</v>
      </c>
      <c r="B1" s="58"/>
      <c r="C1" s="58"/>
    </row>
    <row r="2" ht="27.75" customHeight="1" spans="1:3">
      <c r="A2" s="67" t="s">
        <v>1</v>
      </c>
      <c r="B2" s="67"/>
      <c r="C2" s="67"/>
    </row>
    <row r="3" ht="48" customHeight="1" spans="1:3">
      <c r="A3" s="68" t="s">
        <v>1240</v>
      </c>
      <c r="B3" s="68" t="s">
        <v>1241</v>
      </c>
      <c r="C3" s="68" t="s">
        <v>1376</v>
      </c>
    </row>
    <row r="4" ht="48" customHeight="1" spans="1:3">
      <c r="A4" s="69" t="s">
        <v>1245</v>
      </c>
      <c r="B4" s="70">
        <v>0</v>
      </c>
      <c r="C4" s="70">
        <v>0</v>
      </c>
    </row>
    <row r="5" ht="48" customHeight="1" spans="1:3">
      <c r="A5" s="71"/>
      <c r="B5" s="72"/>
      <c r="C5" s="73"/>
    </row>
    <row r="6" ht="48" customHeight="1" spans="1:3">
      <c r="A6" s="71"/>
      <c r="B6" s="72"/>
      <c r="C6" s="73"/>
    </row>
    <row r="7" ht="48" customHeight="1" spans="1:3">
      <c r="A7" s="68" t="s">
        <v>12</v>
      </c>
      <c r="B7" s="70">
        <f>B4</f>
        <v>0</v>
      </c>
      <c r="C7" s="70">
        <f>C4</f>
        <v>0</v>
      </c>
    </row>
  </sheetData>
  <mergeCells count="2">
    <mergeCell ref="A1:C1"/>
    <mergeCell ref="A2:C2"/>
  </mergeCells>
  <conditionalFormatting sqref="A5:B6">
    <cfRule type="cellIs" dxfId="1" priority="2" stopIfTrue="1" operator="equal">
      <formula>0</formula>
    </cfRule>
    <cfRule type="cellIs" dxfId="0" priority="1" stopIfTrue="1" operator="equal">
      <formula>0</formula>
    </cfRule>
  </conditionalFormatting>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B13" sqref="B13"/>
    </sheetView>
  </sheetViews>
  <sheetFormatPr defaultColWidth="9" defaultRowHeight="14.25" outlineLevelCol="1"/>
  <cols>
    <col min="1" max="1" width="40.125" customWidth="1"/>
    <col min="2" max="2" width="40.75" customWidth="1"/>
  </cols>
  <sheetData>
    <row r="1" ht="49" customHeight="1" spans="1:2">
      <c r="A1" s="58" t="s">
        <v>1377</v>
      </c>
      <c r="B1" s="58"/>
    </row>
    <row r="2" ht="30" customHeight="1" spans="1:2">
      <c r="A2" s="59"/>
      <c r="B2" s="60" t="s">
        <v>1247</v>
      </c>
    </row>
    <row r="3" ht="31" customHeight="1" spans="1:2">
      <c r="A3" s="61" t="s">
        <v>2</v>
      </c>
      <c r="B3" s="61" t="s">
        <v>3</v>
      </c>
    </row>
    <row r="4" ht="31" customHeight="1" spans="1:2">
      <c r="A4" s="62" t="s">
        <v>1248</v>
      </c>
      <c r="B4" s="61">
        <v>110</v>
      </c>
    </row>
    <row r="5" ht="31" customHeight="1" spans="1:2">
      <c r="A5" s="63" t="s">
        <v>1378</v>
      </c>
      <c r="B5" s="64"/>
    </row>
    <row r="6" ht="31" customHeight="1" spans="1:2">
      <c r="A6" s="66" t="s">
        <v>1379</v>
      </c>
      <c r="B6" s="64">
        <v>110</v>
      </c>
    </row>
    <row r="7" ht="31" customHeight="1" spans="1:2">
      <c r="A7" s="66" t="s">
        <v>1380</v>
      </c>
      <c r="B7" s="64"/>
    </row>
    <row r="8" ht="31" customHeight="1" spans="1:2">
      <c r="A8" s="66" t="s">
        <v>1381</v>
      </c>
      <c r="B8" s="64"/>
    </row>
    <row r="9" ht="31" customHeight="1" spans="1:2">
      <c r="A9" s="66" t="s">
        <v>1382</v>
      </c>
      <c r="B9" s="65"/>
    </row>
    <row r="10" ht="31" customHeight="1" spans="1:2">
      <c r="A10" s="62" t="s">
        <v>5</v>
      </c>
      <c r="B10" s="65">
        <v>12</v>
      </c>
    </row>
    <row r="11" ht="31" customHeight="1" spans="1:2">
      <c r="A11" s="62" t="s">
        <v>1383</v>
      </c>
      <c r="B11" s="65">
        <v>0</v>
      </c>
    </row>
    <row r="12" ht="31" customHeight="1" spans="1:2">
      <c r="A12" s="62" t="s">
        <v>1384</v>
      </c>
      <c r="B12" s="65">
        <v>13</v>
      </c>
    </row>
    <row r="13" ht="31" customHeight="1" spans="1:2">
      <c r="A13" s="61" t="s">
        <v>43</v>
      </c>
      <c r="B13" s="65">
        <f>B4+B5+B9+B10+B11+B12</f>
        <v>135</v>
      </c>
    </row>
  </sheetData>
  <mergeCells count="1">
    <mergeCell ref="A1:B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topLeftCell="A19" workbookViewId="0">
      <selection activeCell="B3" sqref="B3"/>
    </sheetView>
  </sheetViews>
  <sheetFormatPr defaultColWidth="9" defaultRowHeight="14.25" outlineLevelCol="1"/>
  <cols>
    <col min="1" max="1" width="43" customWidth="1"/>
    <col min="2" max="2" width="37.5" customWidth="1"/>
  </cols>
  <sheetData>
    <row r="1" ht="45" customHeight="1" spans="1:2">
      <c r="A1" s="58" t="s">
        <v>1385</v>
      </c>
      <c r="B1" s="58"/>
    </row>
    <row r="2" ht="30" customHeight="1" spans="1:2">
      <c r="A2" s="59"/>
      <c r="B2" s="60" t="s">
        <v>1247</v>
      </c>
    </row>
    <row r="3" ht="31" customHeight="1" spans="1:2">
      <c r="A3" s="61" t="s">
        <v>2</v>
      </c>
      <c r="B3" s="61" t="s">
        <v>3</v>
      </c>
    </row>
    <row r="4" ht="31" customHeight="1" spans="1:2">
      <c r="A4" s="62" t="s">
        <v>1325</v>
      </c>
      <c r="B4" s="61">
        <v>22</v>
      </c>
    </row>
    <row r="5" ht="31" customHeight="1" spans="1:2">
      <c r="A5" s="63" t="s">
        <v>1386</v>
      </c>
      <c r="B5" s="64"/>
    </row>
    <row r="6" ht="31" customHeight="1" spans="1:2">
      <c r="A6" s="63" t="s">
        <v>458</v>
      </c>
      <c r="B6" s="64"/>
    </row>
    <row r="7" ht="31" customHeight="1" spans="1:2">
      <c r="A7" s="63" t="s">
        <v>1387</v>
      </c>
      <c r="B7" s="64"/>
    </row>
    <row r="8" ht="31" customHeight="1" spans="1:2">
      <c r="A8" s="63" t="s">
        <v>1388</v>
      </c>
      <c r="B8" s="64">
        <v>22</v>
      </c>
    </row>
    <row r="9" ht="31" customHeight="1" spans="1:2">
      <c r="A9" s="63" t="s">
        <v>1389</v>
      </c>
      <c r="B9" s="64">
        <v>22</v>
      </c>
    </row>
    <row r="10" ht="31" customHeight="1" spans="1:2">
      <c r="A10" s="63" t="s">
        <v>1390</v>
      </c>
      <c r="B10" s="64"/>
    </row>
    <row r="11" ht="31" customHeight="1" spans="1:2">
      <c r="A11" s="63" t="s">
        <v>1391</v>
      </c>
      <c r="B11" s="64"/>
    </row>
    <row r="12" ht="31" customHeight="1" spans="1:2">
      <c r="A12" s="63" t="s">
        <v>1392</v>
      </c>
      <c r="B12" s="64"/>
    </row>
    <row r="13" ht="31" customHeight="1" spans="1:2">
      <c r="A13" s="63" t="s">
        <v>1393</v>
      </c>
      <c r="B13" s="64"/>
    </row>
    <row r="14" ht="31" customHeight="1" spans="1:2">
      <c r="A14" s="63" t="s">
        <v>1394</v>
      </c>
      <c r="B14" s="64">
        <v>22</v>
      </c>
    </row>
    <row r="15" ht="31" customHeight="1" spans="1:2">
      <c r="A15" s="63" t="s">
        <v>1395</v>
      </c>
      <c r="B15" s="64"/>
    </row>
    <row r="16" ht="31" customHeight="1" spans="1:2">
      <c r="A16" s="63" t="s">
        <v>1396</v>
      </c>
      <c r="B16" s="64"/>
    </row>
    <row r="17" ht="31" customHeight="1" spans="1:2">
      <c r="A17" s="63" t="s">
        <v>1397</v>
      </c>
      <c r="B17" s="64"/>
    </row>
    <row r="18" ht="31" customHeight="1" spans="1:2">
      <c r="A18" s="63" t="s">
        <v>1398</v>
      </c>
      <c r="B18" s="64"/>
    </row>
    <row r="19" ht="31" customHeight="1" spans="1:2">
      <c r="A19" s="63" t="s">
        <v>1399</v>
      </c>
      <c r="B19" s="64"/>
    </row>
    <row r="20" ht="31" customHeight="1" spans="1:2">
      <c r="A20" s="63" t="s">
        <v>1400</v>
      </c>
      <c r="B20" s="64"/>
    </row>
    <row r="21" ht="31" customHeight="1" spans="1:2">
      <c r="A21" s="63" t="s">
        <v>1401</v>
      </c>
      <c r="B21" s="64"/>
    </row>
    <row r="22" ht="31" customHeight="1" spans="1:2">
      <c r="A22" s="63" t="s">
        <v>1402</v>
      </c>
      <c r="B22" s="64"/>
    </row>
    <row r="23" ht="31" customHeight="1" spans="1:2">
      <c r="A23" s="63" t="s">
        <v>1403</v>
      </c>
      <c r="B23" s="64"/>
    </row>
    <row r="24" ht="31" customHeight="1" spans="1:2">
      <c r="A24" s="63" t="s">
        <v>1404</v>
      </c>
      <c r="B24" s="64"/>
    </row>
    <row r="25" ht="31" customHeight="1" spans="1:2">
      <c r="A25" s="63" t="s">
        <v>1405</v>
      </c>
      <c r="B25" s="64"/>
    </row>
    <row r="26" ht="31" customHeight="1" spans="1:2">
      <c r="A26" s="63" t="s">
        <v>1406</v>
      </c>
      <c r="B26" s="64"/>
    </row>
    <row r="27" ht="31" customHeight="1" spans="1:2">
      <c r="A27" s="63" t="s">
        <v>1407</v>
      </c>
      <c r="B27" s="64"/>
    </row>
    <row r="28" ht="31" customHeight="1" spans="1:2">
      <c r="A28" s="63" t="s">
        <v>1408</v>
      </c>
      <c r="B28" s="64"/>
    </row>
    <row r="29" ht="31" customHeight="1" spans="1:2">
      <c r="A29" s="63" t="s">
        <v>1409</v>
      </c>
      <c r="B29" s="64"/>
    </row>
    <row r="30" ht="31" customHeight="1" spans="1:2">
      <c r="A30" s="62" t="s">
        <v>1410</v>
      </c>
      <c r="B30" s="65">
        <v>110</v>
      </c>
    </row>
    <row r="31" ht="31" customHeight="1" spans="1:2">
      <c r="A31" s="62" t="s">
        <v>1411</v>
      </c>
      <c r="B31" s="65">
        <v>3</v>
      </c>
    </row>
    <row r="32" ht="31" customHeight="1" spans="1:2">
      <c r="A32" s="61" t="s">
        <v>43</v>
      </c>
      <c r="B32" s="65">
        <f>B4+B30+B31</f>
        <v>135</v>
      </c>
    </row>
  </sheetData>
  <mergeCells count="1">
    <mergeCell ref="A1:B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0"/>
  <sheetViews>
    <sheetView workbookViewId="0">
      <selection activeCell="A10" sqref="A10"/>
    </sheetView>
  </sheetViews>
  <sheetFormatPr defaultColWidth="9" defaultRowHeight="14.25"/>
  <cols>
    <col min="1" max="1" width="32" style="16" customWidth="1"/>
    <col min="2" max="2" width="14" style="16" customWidth="1"/>
    <col min="3" max="4" width="13" style="16" customWidth="1"/>
    <col min="5" max="5" width="16.625" style="16" customWidth="1"/>
    <col min="6" max="10" width="13" style="16" customWidth="1"/>
    <col min="11" max="16384" width="9" style="16"/>
  </cols>
  <sheetData>
    <row r="1" s="45" customFormat="1" ht="39" customHeight="1" spans="1:10">
      <c r="A1" s="17" t="s">
        <v>1412</v>
      </c>
      <c r="B1" s="17"/>
      <c r="C1" s="17"/>
      <c r="D1" s="17"/>
      <c r="E1" s="17"/>
      <c r="F1" s="17"/>
      <c r="G1" s="17"/>
      <c r="H1" s="17"/>
      <c r="I1" s="17"/>
      <c r="J1" s="17"/>
    </row>
    <row r="2" s="45" customFormat="1" ht="31" customHeight="1" spans="1:10">
      <c r="A2" s="46"/>
      <c r="B2" s="19"/>
      <c r="C2" s="19"/>
      <c r="D2" s="19"/>
      <c r="E2" s="19"/>
      <c r="F2" s="19"/>
      <c r="G2" s="20"/>
      <c r="H2" s="19"/>
      <c r="I2" s="55" t="s">
        <v>1</v>
      </c>
      <c r="J2" s="55"/>
    </row>
    <row r="3" s="45" customFormat="1" ht="62.25" customHeight="1" spans="1:10">
      <c r="A3" s="35" t="s">
        <v>1413</v>
      </c>
      <c r="B3" s="24" t="s">
        <v>12</v>
      </c>
      <c r="C3" s="23" t="s">
        <v>1414</v>
      </c>
      <c r="D3" s="24" t="s">
        <v>1415</v>
      </c>
      <c r="E3" s="24" t="s">
        <v>1416</v>
      </c>
      <c r="F3" s="24" t="s">
        <v>1417</v>
      </c>
      <c r="G3" s="24" t="s">
        <v>1418</v>
      </c>
      <c r="H3" s="24" t="s">
        <v>1419</v>
      </c>
      <c r="I3" s="24" t="s">
        <v>1420</v>
      </c>
      <c r="J3" s="24" t="s">
        <v>1421</v>
      </c>
    </row>
    <row r="4" s="45" customFormat="1" ht="24" customHeight="1" spans="1:11">
      <c r="A4" s="47" t="s">
        <v>1248</v>
      </c>
      <c r="B4" s="48">
        <f t="shared" ref="B4:J4" si="0">B5+B12+B13</f>
        <v>112145</v>
      </c>
      <c r="C4" s="48">
        <f t="shared" si="0"/>
        <v>0</v>
      </c>
      <c r="D4" s="48">
        <f t="shared" si="0"/>
        <v>51304</v>
      </c>
      <c r="E4" s="30">
        <f t="shared" si="0"/>
        <v>60841</v>
      </c>
      <c r="F4" s="48">
        <f t="shared" si="0"/>
        <v>0</v>
      </c>
      <c r="G4" s="48">
        <f t="shared" si="0"/>
        <v>0</v>
      </c>
      <c r="H4" s="48">
        <f t="shared" si="0"/>
        <v>0</v>
      </c>
      <c r="I4" s="30"/>
      <c r="J4" s="48">
        <f t="shared" si="0"/>
        <v>0</v>
      </c>
      <c r="K4" s="56"/>
    </row>
    <row r="5" s="45" customFormat="1" ht="24" customHeight="1" spans="1:11">
      <c r="A5" s="47" t="s">
        <v>1422</v>
      </c>
      <c r="B5" s="48">
        <f t="shared" ref="B5:J5" si="1">SUM(B6:B13)</f>
        <v>112145</v>
      </c>
      <c r="C5" s="48">
        <f t="shared" si="1"/>
        <v>0</v>
      </c>
      <c r="D5" s="48">
        <f t="shared" si="1"/>
        <v>51304</v>
      </c>
      <c r="E5" s="30">
        <f t="shared" si="1"/>
        <v>60841</v>
      </c>
      <c r="F5" s="48">
        <f t="shared" si="1"/>
        <v>0</v>
      </c>
      <c r="G5" s="48">
        <f t="shared" si="1"/>
        <v>0</v>
      </c>
      <c r="H5" s="48">
        <f t="shared" si="1"/>
        <v>0</v>
      </c>
      <c r="I5" s="30"/>
      <c r="J5" s="48">
        <f t="shared" si="1"/>
        <v>0</v>
      </c>
      <c r="K5" s="56"/>
    </row>
    <row r="6" s="45" customFormat="1" ht="18" customHeight="1" spans="1:11">
      <c r="A6" s="28" t="s">
        <v>1423</v>
      </c>
      <c r="B6" s="48">
        <f t="shared" ref="B4:B13" si="2">SUM(C6:J6)</f>
        <v>51554</v>
      </c>
      <c r="C6" s="30"/>
      <c r="D6" s="49">
        <v>14278</v>
      </c>
      <c r="E6" s="49">
        <v>37276</v>
      </c>
      <c r="F6" s="30"/>
      <c r="G6" s="30"/>
      <c r="H6" s="30"/>
      <c r="I6" s="30"/>
      <c r="J6" s="30"/>
      <c r="K6" s="56"/>
    </row>
    <row r="7" s="45" customFormat="1" ht="18" customHeight="1" spans="1:11">
      <c r="A7" s="28" t="s">
        <v>1424</v>
      </c>
      <c r="B7" s="48">
        <f t="shared" si="2"/>
        <v>319</v>
      </c>
      <c r="C7" s="30"/>
      <c r="D7" s="49">
        <v>223</v>
      </c>
      <c r="E7" s="49">
        <v>96</v>
      </c>
      <c r="F7" s="30"/>
      <c r="G7" s="30"/>
      <c r="H7" s="30"/>
      <c r="I7" s="30"/>
      <c r="J7" s="30"/>
      <c r="K7" s="56"/>
    </row>
    <row r="8" s="45" customFormat="1" ht="18" customHeight="1" spans="1:11">
      <c r="A8" s="34" t="s">
        <v>1425</v>
      </c>
      <c r="B8" s="48">
        <f t="shared" si="2"/>
        <v>52852</v>
      </c>
      <c r="C8" s="30"/>
      <c r="D8" s="49">
        <v>31244</v>
      </c>
      <c r="E8" s="49">
        <v>21608</v>
      </c>
      <c r="F8" s="30"/>
      <c r="G8" s="30"/>
      <c r="H8" s="30"/>
      <c r="I8" s="57"/>
      <c r="J8" s="30"/>
      <c r="K8" s="56"/>
    </row>
    <row r="9" s="45" customFormat="1" ht="18" customHeight="1" spans="1:11">
      <c r="A9" s="34" t="s">
        <v>1426</v>
      </c>
      <c r="B9" s="48">
        <f t="shared" si="2"/>
        <v>0</v>
      </c>
      <c r="C9" s="30"/>
      <c r="D9" s="29"/>
      <c r="E9" s="29"/>
      <c r="F9" s="30"/>
      <c r="G9" s="30"/>
      <c r="H9" s="30"/>
      <c r="I9" s="30"/>
      <c r="J9" s="30"/>
      <c r="K9" s="56"/>
    </row>
    <row r="10" s="45" customFormat="1" ht="18" customHeight="1" spans="1:11">
      <c r="A10" s="34" t="s">
        <v>1427</v>
      </c>
      <c r="B10" s="48">
        <f t="shared" si="2"/>
        <v>5464</v>
      </c>
      <c r="C10" s="30"/>
      <c r="D10" s="49">
        <v>5460</v>
      </c>
      <c r="E10" s="49">
        <v>4</v>
      </c>
      <c r="F10" s="30"/>
      <c r="G10" s="30"/>
      <c r="H10" s="30"/>
      <c r="I10" s="30"/>
      <c r="J10" s="30"/>
      <c r="K10" s="56"/>
    </row>
    <row r="11" s="45" customFormat="1" ht="18" customHeight="1" spans="1:11">
      <c r="A11" s="50" t="s">
        <v>1428</v>
      </c>
      <c r="B11" s="48">
        <f t="shared" si="2"/>
        <v>1956</v>
      </c>
      <c r="C11" s="30"/>
      <c r="D11" s="49">
        <v>99</v>
      </c>
      <c r="E11" s="49">
        <v>1857</v>
      </c>
      <c r="F11" s="51"/>
      <c r="G11" s="51"/>
      <c r="H11" s="51"/>
      <c r="I11" s="51"/>
      <c r="J11" s="51"/>
      <c r="K11" s="56"/>
    </row>
    <row r="12" s="45" customFormat="1" ht="18" customHeight="1" spans="1:11">
      <c r="A12" s="52" t="s">
        <v>1429</v>
      </c>
      <c r="B12" s="48">
        <f t="shared" si="2"/>
        <v>0</v>
      </c>
      <c r="C12" s="53"/>
      <c r="D12" s="54"/>
      <c r="E12" s="54"/>
      <c r="F12" s="54"/>
      <c r="G12" s="54"/>
      <c r="H12" s="54"/>
      <c r="I12" s="54"/>
      <c r="J12" s="54"/>
      <c r="K12" s="56"/>
    </row>
    <row r="13" s="45" customFormat="1" ht="18" customHeight="1" spans="1:11">
      <c r="A13" s="52" t="s">
        <v>1430</v>
      </c>
      <c r="B13" s="48">
        <f t="shared" si="2"/>
        <v>0</v>
      </c>
      <c r="C13" s="54"/>
      <c r="D13" s="54"/>
      <c r="E13" s="54"/>
      <c r="F13" s="54"/>
      <c r="G13" s="54"/>
      <c r="H13" s="54"/>
      <c r="I13" s="54"/>
      <c r="J13" s="54"/>
      <c r="K13" s="56"/>
    </row>
    <row r="14" s="45" customFormat="1" ht="18" customHeight="1" spans="1:11">
      <c r="A14" s="52" t="s">
        <v>1431</v>
      </c>
      <c r="B14" s="48">
        <f>B5+B12+B13</f>
        <v>112145</v>
      </c>
      <c r="C14" s="48">
        <f t="shared" ref="B14:J14" si="3">C5+C12+C13</f>
        <v>0</v>
      </c>
      <c r="D14" s="48">
        <f t="shared" si="3"/>
        <v>51304</v>
      </c>
      <c r="E14" s="48">
        <f t="shared" si="3"/>
        <v>60841</v>
      </c>
      <c r="F14" s="48">
        <f t="shared" si="3"/>
        <v>0</v>
      </c>
      <c r="G14" s="48">
        <f t="shared" si="3"/>
        <v>0</v>
      </c>
      <c r="H14" s="48">
        <f t="shared" si="3"/>
        <v>0</v>
      </c>
      <c r="I14" s="48"/>
      <c r="J14" s="48">
        <f t="shared" si="3"/>
        <v>0</v>
      </c>
      <c r="K14" s="56"/>
    </row>
    <row r="15" s="45" customFormat="1" ht="44.25" customHeight="1" spans="1:10">
      <c r="A15" s="39" t="s">
        <v>1432</v>
      </c>
      <c r="B15" s="39"/>
      <c r="C15" s="39"/>
      <c r="D15" s="39"/>
      <c r="E15" s="39"/>
      <c r="F15" s="39"/>
      <c r="G15" s="39"/>
      <c r="H15" s="39"/>
      <c r="I15" s="39"/>
      <c r="J15" s="39"/>
    </row>
    <row r="16" s="45" customFormat="1" spans="1:10">
      <c r="A16" s="16"/>
      <c r="B16" s="16"/>
      <c r="C16" s="16"/>
      <c r="D16" s="16"/>
      <c r="E16" s="16"/>
      <c r="F16" s="16"/>
      <c r="G16" s="16"/>
      <c r="H16" s="16"/>
      <c r="I16" s="16"/>
      <c r="J16" s="16"/>
    </row>
    <row r="17" s="45" customFormat="1" spans="1:10">
      <c r="A17" s="16"/>
      <c r="B17" s="16"/>
      <c r="C17" s="16"/>
      <c r="D17" s="16"/>
      <c r="E17" s="16"/>
      <c r="F17" s="16"/>
      <c r="G17" s="16"/>
      <c r="H17" s="16"/>
      <c r="I17" s="16"/>
      <c r="J17" s="16"/>
    </row>
    <row r="18" s="45" customFormat="1" spans="1:10">
      <c r="A18" s="16"/>
      <c r="B18" s="16"/>
      <c r="C18" s="16"/>
      <c r="D18" s="16"/>
      <c r="E18" s="16"/>
      <c r="F18" s="16"/>
      <c r="G18" s="16"/>
      <c r="H18" s="16"/>
      <c r="I18" s="16"/>
      <c r="J18" s="16"/>
    </row>
    <row r="19" s="45" customFormat="1" spans="1:10">
      <c r="A19" s="16"/>
      <c r="B19" s="16"/>
      <c r="C19" s="16"/>
      <c r="D19" s="16"/>
      <c r="E19" s="16"/>
      <c r="F19" s="16"/>
      <c r="G19" s="16"/>
      <c r="H19" s="16"/>
      <c r="I19" s="16"/>
      <c r="J19" s="16"/>
    </row>
    <row r="20" s="45" customFormat="1" spans="1:10">
      <c r="A20" s="16"/>
      <c r="B20" s="16"/>
      <c r="C20" s="16"/>
      <c r="D20" s="16"/>
      <c r="E20" s="16"/>
      <c r="F20" s="16"/>
      <c r="G20" s="16"/>
      <c r="H20" s="16"/>
      <c r="I20" s="16"/>
      <c r="J20" s="16"/>
    </row>
    <row r="21" s="45" customFormat="1" spans="1:10">
      <c r="A21" s="16"/>
      <c r="B21" s="16"/>
      <c r="C21" s="16"/>
      <c r="D21" s="16"/>
      <c r="E21" s="16"/>
      <c r="F21" s="16"/>
      <c r="G21" s="16"/>
      <c r="H21" s="16"/>
      <c r="I21" s="16"/>
      <c r="J21" s="16"/>
    </row>
    <row r="22" s="45" customFormat="1" spans="1:10">
      <c r="A22" s="16"/>
      <c r="B22" s="16"/>
      <c r="C22" s="16"/>
      <c r="D22" s="16"/>
      <c r="E22" s="16"/>
      <c r="F22" s="16"/>
      <c r="G22" s="16"/>
      <c r="H22" s="16"/>
      <c r="I22" s="16"/>
      <c r="J22" s="16"/>
    </row>
    <row r="23" s="45" customFormat="1" spans="1:10">
      <c r="A23" s="16"/>
      <c r="B23" s="16"/>
      <c r="C23" s="16"/>
      <c r="D23" s="16"/>
      <c r="E23" s="16"/>
      <c r="F23" s="16"/>
      <c r="G23" s="16"/>
      <c r="H23" s="16"/>
      <c r="I23" s="16"/>
      <c r="J23" s="16"/>
    </row>
    <row r="24" s="45" customFormat="1" spans="1:10">
      <c r="A24" s="16"/>
      <c r="B24" s="16"/>
      <c r="C24" s="16"/>
      <c r="D24" s="16"/>
      <c r="E24" s="16"/>
      <c r="F24" s="16"/>
      <c r="G24" s="16"/>
      <c r="H24" s="16"/>
      <c r="I24" s="16"/>
      <c r="J24" s="16"/>
    </row>
    <row r="25" s="45" customFormat="1" spans="1:10">
      <c r="A25" s="16"/>
      <c r="B25" s="16"/>
      <c r="C25" s="16"/>
      <c r="D25" s="16"/>
      <c r="E25" s="16"/>
      <c r="F25" s="16"/>
      <c r="G25" s="16"/>
      <c r="H25" s="16"/>
      <c r="I25" s="16"/>
      <c r="J25" s="16"/>
    </row>
    <row r="26" s="45" customFormat="1" spans="1:10">
      <c r="A26" s="16"/>
      <c r="B26" s="16"/>
      <c r="C26" s="16"/>
      <c r="D26" s="16"/>
      <c r="E26" s="16"/>
      <c r="F26" s="16"/>
      <c r="G26" s="16"/>
      <c r="H26" s="16"/>
      <c r="I26" s="16"/>
      <c r="J26" s="16"/>
    </row>
    <row r="27" s="45" customFormat="1" spans="1:10">
      <c r="A27" s="16"/>
      <c r="B27" s="16"/>
      <c r="C27" s="16"/>
      <c r="D27" s="16"/>
      <c r="E27" s="16"/>
      <c r="F27" s="16"/>
      <c r="G27" s="16"/>
      <c r="H27" s="16"/>
      <c r="I27" s="16"/>
      <c r="J27" s="16"/>
    </row>
    <row r="28" s="45" customFormat="1" spans="1:10">
      <c r="A28" s="16"/>
      <c r="B28" s="16"/>
      <c r="C28" s="16"/>
      <c r="D28" s="16"/>
      <c r="E28" s="16"/>
      <c r="F28" s="16"/>
      <c r="G28" s="16"/>
      <c r="H28" s="16"/>
      <c r="I28" s="16"/>
      <c r="J28" s="16"/>
    </row>
    <row r="29" s="45" customFormat="1" spans="1:10">
      <c r="A29" s="16"/>
      <c r="B29" s="16"/>
      <c r="C29" s="16"/>
      <c r="D29" s="16"/>
      <c r="E29" s="16"/>
      <c r="F29" s="16"/>
      <c r="G29" s="16"/>
      <c r="H29" s="16"/>
      <c r="I29" s="16"/>
      <c r="J29" s="16"/>
    </row>
    <row r="30" s="45" customFormat="1" spans="1:10">
      <c r="A30" s="16"/>
      <c r="B30" s="16"/>
      <c r="C30" s="16"/>
      <c r="D30" s="16"/>
      <c r="E30" s="16"/>
      <c r="F30" s="16"/>
      <c r="G30" s="16"/>
      <c r="H30" s="16"/>
      <c r="I30" s="16"/>
      <c r="J30" s="16"/>
    </row>
    <row r="31" s="45" customFormat="1" spans="1:10">
      <c r="A31" s="16"/>
      <c r="B31" s="16"/>
      <c r="C31" s="16"/>
      <c r="D31" s="16"/>
      <c r="E31" s="16"/>
      <c r="F31" s="16"/>
      <c r="G31" s="16"/>
      <c r="H31" s="16"/>
      <c r="I31" s="16"/>
      <c r="J31" s="16"/>
    </row>
    <row r="32" s="45" customFormat="1" spans="1:10">
      <c r="A32" s="16"/>
      <c r="B32" s="16"/>
      <c r="C32" s="16"/>
      <c r="D32" s="16"/>
      <c r="E32" s="16"/>
      <c r="F32" s="16"/>
      <c r="G32" s="16"/>
      <c r="H32" s="16"/>
      <c r="I32" s="16"/>
      <c r="J32" s="16"/>
    </row>
    <row r="33" s="45" customFormat="1" spans="1:10">
      <c r="A33" s="16"/>
      <c r="B33" s="16"/>
      <c r="C33" s="16"/>
      <c r="D33" s="16"/>
      <c r="E33" s="16"/>
      <c r="F33" s="16"/>
      <c r="G33" s="16"/>
      <c r="H33" s="16"/>
      <c r="I33" s="16"/>
      <c r="J33" s="16"/>
    </row>
    <row r="34" s="45" customFormat="1" spans="1:10">
      <c r="A34" s="16"/>
      <c r="B34" s="16"/>
      <c r="C34" s="16"/>
      <c r="D34" s="16"/>
      <c r="E34" s="16"/>
      <c r="F34" s="16"/>
      <c r="G34" s="16"/>
      <c r="H34" s="16"/>
      <c r="I34" s="16"/>
      <c r="J34" s="16"/>
    </row>
    <row r="35" s="45" customFormat="1" spans="1:10">
      <c r="A35" s="16"/>
      <c r="B35" s="16"/>
      <c r="C35" s="16"/>
      <c r="D35" s="16"/>
      <c r="E35" s="16"/>
      <c r="F35" s="16"/>
      <c r="G35" s="16"/>
      <c r="H35" s="16"/>
      <c r="I35" s="16"/>
      <c r="J35" s="16"/>
    </row>
    <row r="36" s="45" customFormat="1" spans="1:10">
      <c r="A36" s="16"/>
      <c r="B36" s="16"/>
      <c r="C36" s="16"/>
      <c r="D36" s="16"/>
      <c r="E36" s="16"/>
      <c r="F36" s="16"/>
      <c r="G36" s="16"/>
      <c r="H36" s="16"/>
      <c r="I36" s="16"/>
      <c r="J36" s="16"/>
    </row>
    <row r="37" s="45" customFormat="1" spans="1:10">
      <c r="A37" s="16"/>
      <c r="B37" s="16"/>
      <c r="C37" s="16"/>
      <c r="D37" s="16"/>
      <c r="E37" s="16"/>
      <c r="F37" s="16"/>
      <c r="G37" s="16"/>
      <c r="H37" s="16"/>
      <c r="I37" s="16"/>
      <c r="J37" s="16"/>
    </row>
    <row r="38" s="45" customFormat="1" spans="1:10">
      <c r="A38" s="16"/>
      <c r="B38" s="16"/>
      <c r="C38" s="16"/>
      <c r="D38" s="16"/>
      <c r="E38" s="16"/>
      <c r="F38" s="16"/>
      <c r="G38" s="16"/>
      <c r="H38" s="16"/>
      <c r="I38" s="16"/>
      <c r="J38" s="16"/>
    </row>
    <row r="39" s="45" customFormat="1" spans="1:10">
      <c r="A39" s="16"/>
      <c r="B39" s="16"/>
      <c r="C39" s="16"/>
      <c r="D39" s="16"/>
      <c r="E39" s="16"/>
      <c r="F39" s="16"/>
      <c r="G39" s="16"/>
      <c r="H39" s="16"/>
      <c r="I39" s="16"/>
      <c r="J39" s="16"/>
    </row>
    <row r="40" s="45" customFormat="1" spans="1:10">
      <c r="A40" s="16"/>
      <c r="B40" s="16"/>
      <c r="C40" s="16"/>
      <c r="D40" s="16"/>
      <c r="E40" s="16"/>
      <c r="F40" s="16"/>
      <c r="G40" s="16"/>
      <c r="H40" s="16"/>
      <c r="I40" s="16"/>
      <c r="J40" s="16"/>
    </row>
    <row r="41" s="45" customFormat="1" spans="1:10">
      <c r="A41" s="16"/>
      <c r="B41" s="16"/>
      <c r="C41" s="16"/>
      <c r="D41" s="16"/>
      <c r="E41" s="16"/>
      <c r="F41" s="16"/>
      <c r="G41" s="16"/>
      <c r="H41" s="16"/>
      <c r="I41" s="16"/>
      <c r="J41" s="16"/>
    </row>
    <row r="42" s="45" customFormat="1" spans="1:10">
      <c r="A42" s="16"/>
      <c r="B42" s="16"/>
      <c r="C42" s="16"/>
      <c r="D42" s="16"/>
      <c r="E42" s="16"/>
      <c r="F42" s="16"/>
      <c r="G42" s="16"/>
      <c r="H42" s="16"/>
      <c r="I42" s="16"/>
      <c r="J42" s="16"/>
    </row>
    <row r="43" s="45" customFormat="1" spans="1:10">
      <c r="A43" s="16"/>
      <c r="B43" s="16"/>
      <c r="C43" s="16"/>
      <c r="D43" s="16"/>
      <c r="E43" s="16"/>
      <c r="F43" s="16"/>
      <c r="G43" s="16"/>
      <c r="H43" s="16"/>
      <c r="I43" s="16"/>
      <c r="J43" s="16"/>
    </row>
    <row r="44" s="45" customFormat="1" spans="1:10">
      <c r="A44" s="16"/>
      <c r="B44" s="16"/>
      <c r="C44" s="16"/>
      <c r="D44" s="16"/>
      <c r="E44" s="16"/>
      <c r="F44" s="16"/>
      <c r="G44" s="16"/>
      <c r="H44" s="16"/>
      <c r="I44" s="16"/>
      <c r="J44" s="16"/>
    </row>
    <row r="45" s="45" customFormat="1" spans="1:10">
      <c r="A45" s="16"/>
      <c r="B45" s="16"/>
      <c r="C45" s="16"/>
      <c r="D45" s="16"/>
      <c r="E45" s="16"/>
      <c r="F45" s="16"/>
      <c r="G45" s="16"/>
      <c r="H45" s="16"/>
      <c r="I45" s="16"/>
      <c r="J45" s="16"/>
    </row>
    <row r="46" s="45" customFormat="1" spans="1:10">
      <c r="A46" s="16"/>
      <c r="B46" s="16"/>
      <c r="C46" s="16"/>
      <c r="D46" s="16"/>
      <c r="E46" s="16"/>
      <c r="F46" s="16"/>
      <c r="G46" s="16"/>
      <c r="H46" s="16"/>
      <c r="I46" s="16"/>
      <c r="J46" s="16"/>
    </row>
    <row r="47" s="45" customFormat="1" spans="1:10">
      <c r="A47" s="16"/>
      <c r="B47" s="16"/>
      <c r="C47" s="16"/>
      <c r="D47" s="16"/>
      <c r="E47" s="16"/>
      <c r="F47" s="16"/>
      <c r="G47" s="16"/>
      <c r="H47" s="16"/>
      <c r="I47" s="16"/>
      <c r="J47" s="16"/>
    </row>
    <row r="48" s="45" customFormat="1" spans="1:10">
      <c r="A48" s="16"/>
      <c r="B48" s="16"/>
      <c r="C48" s="16"/>
      <c r="D48" s="16"/>
      <c r="E48" s="16"/>
      <c r="F48" s="16"/>
      <c r="G48" s="16"/>
      <c r="H48" s="16"/>
      <c r="I48" s="16"/>
      <c r="J48" s="16"/>
    </row>
    <row r="49" s="45" customFormat="1" spans="1:10">
      <c r="A49" s="16"/>
      <c r="B49" s="16"/>
      <c r="C49" s="16"/>
      <c r="D49" s="16"/>
      <c r="E49" s="16"/>
      <c r="F49" s="16"/>
      <c r="G49" s="16"/>
      <c r="H49" s="16"/>
      <c r="I49" s="16"/>
      <c r="J49" s="16"/>
    </row>
    <row r="50" s="45" customFormat="1" spans="1:10">
      <c r="A50" s="16"/>
      <c r="B50" s="16"/>
      <c r="C50" s="16"/>
      <c r="D50" s="16"/>
      <c r="E50" s="16"/>
      <c r="F50" s="16"/>
      <c r="G50" s="16"/>
      <c r="H50" s="16"/>
      <c r="I50" s="16"/>
      <c r="J50" s="16"/>
    </row>
    <row r="51" s="45" customFormat="1" spans="1:10">
      <c r="A51" s="16"/>
      <c r="B51" s="16"/>
      <c r="C51" s="16"/>
      <c r="D51" s="16"/>
      <c r="E51" s="16"/>
      <c r="F51" s="16"/>
      <c r="G51" s="16"/>
      <c r="H51" s="16"/>
      <c r="I51" s="16"/>
      <c r="J51" s="16"/>
    </row>
    <row r="52" s="45" customFormat="1" spans="1:10">
      <c r="A52" s="16"/>
      <c r="B52" s="16"/>
      <c r="C52" s="16"/>
      <c r="D52" s="16"/>
      <c r="E52" s="16"/>
      <c r="F52" s="16"/>
      <c r="G52" s="16"/>
      <c r="H52" s="16"/>
      <c r="I52" s="16"/>
      <c r="J52" s="16"/>
    </row>
    <row r="53" s="45" customFormat="1" spans="1:10">
      <c r="A53" s="16"/>
      <c r="B53" s="16"/>
      <c r="C53" s="16"/>
      <c r="D53" s="16"/>
      <c r="E53" s="16"/>
      <c r="F53" s="16"/>
      <c r="G53" s="16"/>
      <c r="H53" s="16"/>
      <c r="I53" s="16"/>
      <c r="J53" s="16"/>
    </row>
    <row r="54" s="45" customFormat="1" spans="1:10">
      <c r="A54" s="16"/>
      <c r="B54" s="16"/>
      <c r="C54" s="16"/>
      <c r="D54" s="16"/>
      <c r="E54" s="16"/>
      <c r="F54" s="16"/>
      <c r="G54" s="16"/>
      <c r="H54" s="16"/>
      <c r="I54" s="16"/>
      <c r="J54" s="16"/>
    </row>
    <row r="55" s="45" customFormat="1" spans="1:10">
      <c r="A55" s="16"/>
      <c r="B55" s="16"/>
      <c r="C55" s="16"/>
      <c r="D55" s="16"/>
      <c r="E55" s="16"/>
      <c r="F55" s="16"/>
      <c r="G55" s="16"/>
      <c r="H55" s="16"/>
      <c r="I55" s="16"/>
      <c r="J55" s="16"/>
    </row>
    <row r="56" s="45" customFormat="1" spans="1:10">
      <c r="A56" s="16"/>
      <c r="B56" s="16"/>
      <c r="C56" s="16"/>
      <c r="D56" s="16"/>
      <c r="E56" s="16"/>
      <c r="F56" s="16"/>
      <c r="G56" s="16"/>
      <c r="H56" s="16"/>
      <c r="I56" s="16"/>
      <c r="J56" s="16"/>
    </row>
    <row r="57" s="45" customFormat="1" spans="1:10">
      <c r="A57" s="16"/>
      <c r="B57" s="16"/>
      <c r="C57" s="16"/>
      <c r="D57" s="16"/>
      <c r="E57" s="16"/>
      <c r="F57" s="16"/>
      <c r="G57" s="16"/>
      <c r="H57" s="16"/>
      <c r="I57" s="16"/>
      <c r="J57" s="16"/>
    </row>
    <row r="58" s="45" customFormat="1" spans="1:10">
      <c r="A58" s="16"/>
      <c r="B58" s="16"/>
      <c r="C58" s="16"/>
      <c r="D58" s="16"/>
      <c r="E58" s="16"/>
      <c r="F58" s="16"/>
      <c r="G58" s="16"/>
      <c r="H58" s="16"/>
      <c r="I58" s="16"/>
      <c r="J58" s="16"/>
    </row>
    <row r="59" s="45" customFormat="1" spans="1:10">
      <c r="A59" s="16"/>
      <c r="B59" s="16"/>
      <c r="C59" s="16"/>
      <c r="D59" s="16"/>
      <c r="E59" s="16"/>
      <c r="F59" s="16"/>
      <c r="G59" s="16"/>
      <c r="H59" s="16"/>
      <c r="I59" s="16"/>
      <c r="J59" s="16"/>
    </row>
    <row r="60" s="45" customFormat="1" spans="1:10">
      <c r="A60" s="16"/>
      <c r="B60" s="16"/>
      <c r="C60" s="16"/>
      <c r="D60" s="16"/>
      <c r="E60" s="16"/>
      <c r="F60" s="16"/>
      <c r="G60" s="16"/>
      <c r="H60" s="16"/>
      <c r="I60" s="16"/>
      <c r="J60" s="16"/>
    </row>
  </sheetData>
  <mergeCells count="3">
    <mergeCell ref="A1:J1"/>
    <mergeCell ref="I2:J2"/>
    <mergeCell ref="A15:J1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I12" sqref="I12"/>
    </sheetView>
  </sheetViews>
  <sheetFormatPr defaultColWidth="9" defaultRowHeight="14.25"/>
  <cols>
    <col min="1" max="1" width="33.25" style="16" customWidth="1"/>
    <col min="2" max="2" width="19" style="16" customWidth="1"/>
    <col min="3" max="10" width="15.125" style="16" customWidth="1"/>
    <col min="11" max="11" width="9" style="16"/>
    <col min="12" max="12" width="10.5" style="16"/>
    <col min="13" max="16384" width="9" style="16"/>
  </cols>
  <sheetData>
    <row r="1" s="16" customFormat="1" ht="31" customHeight="1" spans="1:10">
      <c r="A1" s="17" t="s">
        <v>1433</v>
      </c>
      <c r="B1" s="17"/>
      <c r="C1" s="17"/>
      <c r="D1" s="17"/>
      <c r="E1" s="17"/>
      <c r="F1" s="17"/>
      <c r="G1" s="17"/>
      <c r="H1" s="17"/>
      <c r="I1" s="17"/>
      <c r="J1" s="17"/>
    </row>
    <row r="2" s="16" customFormat="1" ht="28" customHeight="1" spans="1:10">
      <c r="A2" s="18"/>
      <c r="B2" s="19"/>
      <c r="C2" s="19"/>
      <c r="D2" s="19"/>
      <c r="E2" s="19"/>
      <c r="F2" s="19"/>
      <c r="G2" s="20"/>
      <c r="H2" s="19"/>
      <c r="I2" s="40" t="s">
        <v>1</v>
      </c>
      <c r="J2" s="40"/>
    </row>
    <row r="3" s="16" customFormat="1" ht="45.75" customHeight="1" spans="1:10">
      <c r="A3" s="21" t="s">
        <v>1413</v>
      </c>
      <c r="B3" s="22" t="s">
        <v>1238</v>
      </c>
      <c r="C3" s="23" t="s">
        <v>1414</v>
      </c>
      <c r="D3" s="24" t="s">
        <v>1415</v>
      </c>
      <c r="E3" s="24" t="s">
        <v>1416</v>
      </c>
      <c r="F3" s="25" t="s">
        <v>1434</v>
      </c>
      <c r="G3" s="26" t="s">
        <v>1435</v>
      </c>
      <c r="H3" s="22" t="s">
        <v>1419</v>
      </c>
      <c r="I3" s="41" t="s">
        <v>1420</v>
      </c>
      <c r="J3" s="42" t="s">
        <v>1421</v>
      </c>
    </row>
    <row r="4" s="16" customFormat="1" ht="21.75" customHeight="1" spans="1:10">
      <c r="A4" s="21">
        <v>1</v>
      </c>
      <c r="B4" s="27">
        <v>2</v>
      </c>
      <c r="C4" s="26">
        <v>3</v>
      </c>
      <c r="D4" s="26">
        <v>4</v>
      </c>
      <c r="E4" s="26">
        <v>5</v>
      </c>
      <c r="F4" s="26">
        <v>6</v>
      </c>
      <c r="G4" s="26">
        <v>7</v>
      </c>
      <c r="H4" s="26">
        <v>8</v>
      </c>
      <c r="I4" s="26">
        <v>9</v>
      </c>
      <c r="J4" s="26">
        <v>10</v>
      </c>
    </row>
    <row r="5" s="16" customFormat="1" ht="21.75" customHeight="1" spans="1:12">
      <c r="A5" s="28" t="s">
        <v>1436</v>
      </c>
      <c r="B5" s="29">
        <f t="shared" ref="B5:J5" si="0">B6+B13+B14</f>
        <v>94110</v>
      </c>
      <c r="C5" s="30">
        <f t="shared" si="0"/>
        <v>0</v>
      </c>
      <c r="D5" s="29">
        <f t="shared" si="0"/>
        <v>35399</v>
      </c>
      <c r="E5" s="29">
        <f t="shared" si="0"/>
        <v>58711</v>
      </c>
      <c r="F5" s="30">
        <f t="shared" si="0"/>
        <v>0</v>
      </c>
      <c r="G5" s="30">
        <f t="shared" si="0"/>
        <v>0</v>
      </c>
      <c r="H5" s="30">
        <f t="shared" si="0"/>
        <v>0</v>
      </c>
      <c r="I5" s="30"/>
      <c r="J5" s="30">
        <f t="shared" si="0"/>
        <v>0</v>
      </c>
      <c r="L5" s="43"/>
    </row>
    <row r="6" s="16" customFormat="1" ht="21.75" customHeight="1" spans="1:12">
      <c r="A6" s="31" t="s">
        <v>1437</v>
      </c>
      <c r="B6" s="29">
        <f t="shared" ref="B6:B8" si="1">SUM(C6:J6)</f>
        <v>94110</v>
      </c>
      <c r="C6" s="30">
        <f t="shared" ref="C6:H6" si="2">SUM(C7:C12)</f>
        <v>0</v>
      </c>
      <c r="D6" s="29">
        <f t="shared" si="2"/>
        <v>35399</v>
      </c>
      <c r="E6" s="29">
        <f t="shared" si="2"/>
        <v>58711</v>
      </c>
      <c r="F6" s="30">
        <f t="shared" si="2"/>
        <v>0</v>
      </c>
      <c r="G6" s="30">
        <f t="shared" si="2"/>
        <v>0</v>
      </c>
      <c r="H6" s="30">
        <f t="shared" si="2"/>
        <v>0</v>
      </c>
      <c r="I6" s="30"/>
      <c r="J6" s="30">
        <f>SUM(J7:J12)</f>
        <v>0</v>
      </c>
      <c r="L6" s="43"/>
    </row>
    <row r="7" s="16" customFormat="1" ht="21.75" customHeight="1" spans="1:10">
      <c r="A7" s="28" t="s">
        <v>1438</v>
      </c>
      <c r="B7" s="29">
        <f t="shared" si="1"/>
        <v>93683</v>
      </c>
      <c r="C7" s="30"/>
      <c r="D7" s="32">
        <v>35381</v>
      </c>
      <c r="E7" s="32">
        <v>58302</v>
      </c>
      <c r="F7" s="30"/>
      <c r="G7" s="30"/>
      <c r="H7" s="30"/>
      <c r="I7" s="30"/>
      <c r="J7" s="30"/>
    </row>
    <row r="8" s="16" customFormat="1" ht="21.75" customHeight="1" spans="1:10">
      <c r="A8" s="28" t="s">
        <v>1439</v>
      </c>
      <c r="B8" s="29">
        <f t="shared" si="1"/>
        <v>23</v>
      </c>
      <c r="C8" s="30"/>
      <c r="D8" s="29"/>
      <c r="E8" s="32">
        <v>23</v>
      </c>
      <c r="F8" s="30"/>
      <c r="H8" s="30"/>
      <c r="I8" s="30"/>
      <c r="J8" s="30"/>
    </row>
    <row r="9" s="16" customFormat="1" ht="21.75" customHeight="1" spans="1:10">
      <c r="A9" s="33" t="s">
        <v>1440</v>
      </c>
      <c r="B9" s="29"/>
      <c r="C9" s="30"/>
      <c r="D9" s="29"/>
      <c r="E9" s="29"/>
      <c r="F9" s="30"/>
      <c r="G9" s="30"/>
      <c r="H9" s="30"/>
      <c r="I9" s="30"/>
      <c r="J9" s="30"/>
    </row>
    <row r="10" s="16" customFormat="1" ht="21.75" customHeight="1" spans="1:10">
      <c r="A10" s="34" t="s">
        <v>1441</v>
      </c>
      <c r="B10" s="29">
        <f>SUM(C10:J10)</f>
        <v>404</v>
      </c>
      <c r="C10" s="30"/>
      <c r="D10" s="32">
        <v>18</v>
      </c>
      <c r="E10" s="32">
        <v>386</v>
      </c>
      <c r="F10" s="30"/>
      <c r="G10" s="30"/>
      <c r="H10" s="30"/>
      <c r="I10" s="30"/>
      <c r="J10" s="30"/>
    </row>
    <row r="11" s="16" customFormat="1" ht="21.75" customHeight="1" spans="1:10">
      <c r="A11" s="35" t="s">
        <v>1442</v>
      </c>
      <c r="B11" s="29"/>
      <c r="C11" s="30"/>
      <c r="D11" s="29"/>
      <c r="E11" s="29"/>
      <c r="F11" s="30"/>
      <c r="G11" s="30"/>
      <c r="H11" s="30"/>
      <c r="I11" s="30"/>
      <c r="J11" s="30"/>
    </row>
    <row r="12" s="16" customFormat="1" ht="21.75" customHeight="1" spans="1:10">
      <c r="A12" s="35" t="s">
        <v>1443</v>
      </c>
      <c r="B12" s="29"/>
      <c r="C12" s="30"/>
      <c r="D12" s="29"/>
      <c r="E12" s="29"/>
      <c r="F12" s="30"/>
      <c r="G12" s="30"/>
      <c r="H12" s="30"/>
      <c r="I12" s="30"/>
      <c r="J12" s="30"/>
    </row>
    <row r="13" s="16" customFormat="1" ht="21.75" customHeight="1" spans="1:10">
      <c r="A13" s="31" t="s">
        <v>1444</v>
      </c>
      <c r="B13" s="29"/>
      <c r="C13" s="30"/>
      <c r="D13" s="29"/>
      <c r="E13" s="29"/>
      <c r="F13" s="30"/>
      <c r="G13" s="30"/>
      <c r="H13" s="30"/>
      <c r="I13" s="30"/>
      <c r="J13" s="30"/>
    </row>
    <row r="14" s="16" customFormat="1" ht="21.75" customHeight="1" spans="1:10">
      <c r="A14" s="31" t="s">
        <v>1445</v>
      </c>
      <c r="B14" s="29"/>
      <c r="C14" s="30"/>
      <c r="D14" s="29"/>
      <c r="E14" s="29"/>
      <c r="F14" s="30"/>
      <c r="G14" s="30"/>
      <c r="H14" s="30"/>
      <c r="I14" s="44"/>
      <c r="J14" s="30"/>
    </row>
    <row r="15" s="16" customFormat="1" ht="21.75" customHeight="1" spans="1:10">
      <c r="A15" s="28" t="s">
        <v>1446</v>
      </c>
      <c r="B15" s="29">
        <f>SUM(C15:J15)</f>
        <v>124773</v>
      </c>
      <c r="C15" s="30"/>
      <c r="D15" s="32">
        <v>117042</v>
      </c>
      <c r="E15" s="29">
        <v>7731</v>
      </c>
      <c r="F15" s="30"/>
      <c r="G15" s="30"/>
      <c r="H15" s="30"/>
      <c r="I15" s="30"/>
      <c r="J15" s="30"/>
    </row>
    <row r="16" s="16" customFormat="1" ht="21.75" customHeight="1" spans="1:10">
      <c r="A16" s="36" t="s">
        <v>1447</v>
      </c>
      <c r="B16" s="37">
        <f>B6+B13+B14</f>
        <v>94110</v>
      </c>
      <c r="C16" s="38"/>
      <c r="D16" s="37">
        <f>D6+D13+D14</f>
        <v>35399</v>
      </c>
      <c r="E16" s="37">
        <f>E6+E13+E14</f>
        <v>58711</v>
      </c>
      <c r="F16" s="38"/>
      <c r="G16" s="38"/>
      <c r="H16" s="38"/>
      <c r="I16" s="38"/>
      <c r="J16" s="38"/>
    </row>
    <row r="17" s="16" customFormat="1" ht="44.25" customHeight="1" spans="1:10">
      <c r="A17" s="39" t="s">
        <v>1432</v>
      </c>
      <c r="B17" s="39"/>
      <c r="C17" s="39"/>
      <c r="D17" s="39"/>
      <c r="E17" s="39"/>
      <c r="F17" s="39"/>
      <c r="G17" s="39"/>
      <c r="H17" s="39"/>
      <c r="I17" s="39"/>
      <c r="J17" s="39"/>
    </row>
  </sheetData>
  <mergeCells count="3">
    <mergeCell ref="A1:J1"/>
    <mergeCell ref="I2:J2"/>
    <mergeCell ref="A17:J17"/>
  </mergeCells>
  <conditionalFormatting sqref="A5:J6">
    <cfRule type="cellIs" dxfId="1" priority="2" stopIfTrue="1" operator="equal">
      <formula>0</formula>
    </cfRule>
    <cfRule type="cellIs" dxfId="0" priority="1" stopIfTrue="1" operator="equal">
      <formula>0</formula>
    </cfRule>
  </conditionalFormatting>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H12" sqref="H12"/>
    </sheetView>
  </sheetViews>
  <sheetFormatPr defaultColWidth="9" defaultRowHeight="14.25"/>
  <cols>
    <col min="1" max="12" width="12" customWidth="1"/>
  </cols>
  <sheetData>
    <row r="1" s="1" customFormat="1" ht="41.25" customHeight="1" spans="1:12">
      <c r="A1" s="2" t="s">
        <v>1448</v>
      </c>
      <c r="B1" s="3"/>
      <c r="C1" s="3"/>
      <c r="D1" s="3"/>
      <c r="E1" s="3"/>
      <c r="F1" s="3"/>
      <c r="G1" s="2"/>
      <c r="H1" s="3"/>
      <c r="I1" s="3"/>
      <c r="J1" s="3"/>
      <c r="K1" s="3"/>
      <c r="L1" s="3"/>
    </row>
    <row r="2" s="1" customFormat="1" ht="29.25" customHeight="1" spans="1:12">
      <c r="A2" s="4" t="s">
        <v>1</v>
      </c>
      <c r="B2" s="4"/>
      <c r="C2" s="4"/>
      <c r="D2" s="4"/>
      <c r="E2" s="4"/>
      <c r="F2" s="4"/>
      <c r="G2" s="4"/>
      <c r="H2" s="4"/>
      <c r="I2" s="4"/>
      <c r="J2" s="4"/>
      <c r="K2" s="4"/>
      <c r="L2" s="4"/>
    </row>
    <row r="3" s="1" customFormat="1" ht="49.5" customHeight="1" spans="1:12">
      <c r="A3" s="5" t="s">
        <v>16</v>
      </c>
      <c r="B3" s="6"/>
      <c r="C3" s="6"/>
      <c r="D3" s="6"/>
      <c r="E3" s="6"/>
      <c r="F3" s="6"/>
      <c r="G3" s="6" t="s">
        <v>3</v>
      </c>
      <c r="H3" s="6"/>
      <c r="I3" s="6"/>
      <c r="J3" s="6"/>
      <c r="K3" s="6"/>
      <c r="L3" s="6"/>
    </row>
    <row r="4" s="1" customFormat="1" ht="49.5" customHeight="1" spans="1:12">
      <c r="A4" s="7" t="s">
        <v>12</v>
      </c>
      <c r="B4" s="8" t="s">
        <v>1449</v>
      </c>
      <c r="C4" s="8" t="s">
        <v>1450</v>
      </c>
      <c r="D4" s="8"/>
      <c r="E4" s="8"/>
      <c r="F4" s="8" t="s">
        <v>1451</v>
      </c>
      <c r="G4" s="8" t="s">
        <v>12</v>
      </c>
      <c r="H4" s="8" t="s">
        <v>1449</v>
      </c>
      <c r="I4" s="8" t="s">
        <v>1450</v>
      </c>
      <c r="J4" s="8"/>
      <c r="K4" s="8"/>
      <c r="L4" s="8" t="s">
        <v>1451</v>
      </c>
    </row>
    <row r="5" s="1" customFormat="1" ht="49.5" customHeight="1" spans="1:12">
      <c r="A5" s="7"/>
      <c r="B5" s="8"/>
      <c r="C5" s="9" t="s">
        <v>1241</v>
      </c>
      <c r="D5" s="8" t="s">
        <v>1452</v>
      </c>
      <c r="E5" s="8" t="s">
        <v>1453</v>
      </c>
      <c r="F5" s="8"/>
      <c r="G5" s="8"/>
      <c r="H5" s="8"/>
      <c r="I5" s="8" t="s">
        <v>1241</v>
      </c>
      <c r="J5" s="8" t="s">
        <v>1452</v>
      </c>
      <c r="K5" s="8" t="s">
        <v>1453</v>
      </c>
      <c r="L5" s="8"/>
    </row>
    <row r="6" s="1" customFormat="1" ht="49.5" customHeight="1" spans="1:12">
      <c r="A6" s="10" t="s">
        <v>1454</v>
      </c>
      <c r="B6" s="11" t="s">
        <v>1455</v>
      </c>
      <c r="C6" s="11" t="s">
        <v>1456</v>
      </c>
      <c r="D6" s="11" t="s">
        <v>1457</v>
      </c>
      <c r="E6" s="11" t="s">
        <v>1458</v>
      </c>
      <c r="F6" s="11" t="s">
        <v>1459</v>
      </c>
      <c r="G6" s="11" t="s">
        <v>1460</v>
      </c>
      <c r="H6" s="11" t="s">
        <v>1461</v>
      </c>
      <c r="I6" s="11" t="s">
        <v>1462</v>
      </c>
      <c r="J6" s="11" t="s">
        <v>1463</v>
      </c>
      <c r="K6" s="11" t="s">
        <v>1464</v>
      </c>
      <c r="L6" s="11" t="s">
        <v>1465</v>
      </c>
    </row>
    <row r="7" s="1" customFormat="1" ht="49.5" customHeight="1" spans="1:12">
      <c r="A7" s="12">
        <v>1988</v>
      </c>
      <c r="B7" s="9">
        <v>0</v>
      </c>
      <c r="C7" s="9">
        <v>1290</v>
      </c>
      <c r="D7" s="9">
        <v>0</v>
      </c>
      <c r="E7" s="9">
        <v>1290</v>
      </c>
      <c r="F7" s="12">
        <v>698</v>
      </c>
      <c r="G7" s="12">
        <v>2223</v>
      </c>
      <c r="H7" s="9">
        <v>0</v>
      </c>
      <c r="I7" s="9">
        <v>1846</v>
      </c>
      <c r="J7" s="9">
        <v>680</v>
      </c>
      <c r="K7" s="9">
        <v>1166</v>
      </c>
      <c r="L7" s="12">
        <v>377</v>
      </c>
    </row>
    <row r="8" s="1" customFormat="1" ht="39.75" customHeight="1" spans="1:12">
      <c r="A8" s="13" t="s">
        <v>1466</v>
      </c>
      <c r="B8" s="13"/>
      <c r="C8" s="13"/>
      <c r="D8" s="13"/>
      <c r="E8" s="13"/>
      <c r="F8" s="13"/>
      <c r="G8" s="13"/>
      <c r="H8" s="13"/>
      <c r="I8" s="15"/>
      <c r="J8" s="15"/>
      <c r="K8" s="15"/>
      <c r="L8" s="13"/>
    </row>
    <row r="9" customFormat="1"/>
    <row r="10" customFormat="1" spans="7:7">
      <c r="G10" s="14"/>
    </row>
  </sheetData>
  <mergeCells count="13">
    <mergeCell ref="A1:L1"/>
    <mergeCell ref="A2:L2"/>
    <mergeCell ref="A3:F3"/>
    <mergeCell ref="G3:L3"/>
    <mergeCell ref="C4:E4"/>
    <mergeCell ref="I4:K4"/>
    <mergeCell ref="A8:L8"/>
    <mergeCell ref="A4:A5"/>
    <mergeCell ref="B4:B5"/>
    <mergeCell ref="F4:F5"/>
    <mergeCell ref="G4:G5"/>
    <mergeCell ref="H4:H5"/>
    <mergeCell ref="L4:L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A13" sqref="A13"/>
    </sheetView>
  </sheetViews>
  <sheetFormatPr defaultColWidth="9" defaultRowHeight="14.25" outlineLevelCol="4"/>
  <cols>
    <col min="1" max="1" width="33.25" style="105" customWidth="1"/>
    <col min="2" max="3" width="19.875" style="105" customWidth="1"/>
    <col min="4" max="4" width="14.25" style="105" customWidth="1"/>
    <col min="5" max="5" width="12.75" style="105" customWidth="1"/>
    <col min="6" max="16384" width="9" style="105"/>
  </cols>
  <sheetData>
    <row r="1" ht="35" customHeight="1" spans="1:5">
      <c r="A1" s="106" t="s">
        <v>14</v>
      </c>
      <c r="B1" s="106"/>
      <c r="C1" s="106"/>
      <c r="D1" s="106"/>
      <c r="E1" s="106"/>
    </row>
    <row r="2" ht="22" customHeight="1" spans="1:5">
      <c r="A2" s="107"/>
      <c r="B2" s="107"/>
      <c r="E2" s="116" t="s">
        <v>1</v>
      </c>
    </row>
    <row r="3" ht="33" customHeight="1" spans="1:5">
      <c r="A3" s="117" t="s">
        <v>15</v>
      </c>
      <c r="B3" s="118" t="s">
        <v>16</v>
      </c>
      <c r="C3" s="118" t="s">
        <v>3</v>
      </c>
      <c r="D3" s="118" t="s">
        <v>17</v>
      </c>
      <c r="E3" s="118" t="s">
        <v>18</v>
      </c>
    </row>
    <row r="4" ht="18.75" customHeight="1" spans="1:5">
      <c r="A4" s="119" t="s">
        <v>19</v>
      </c>
      <c r="B4" s="120">
        <v>87629</v>
      </c>
      <c r="C4" s="120">
        <v>87740</v>
      </c>
      <c r="D4" s="120">
        <v>100</v>
      </c>
      <c r="E4" s="120">
        <v>112</v>
      </c>
    </row>
    <row r="5" ht="18.75" customHeight="1" spans="1:5">
      <c r="A5" s="119" t="s">
        <v>20</v>
      </c>
      <c r="B5" s="120">
        <v>21000</v>
      </c>
      <c r="C5" s="120">
        <v>21153</v>
      </c>
      <c r="D5" s="120">
        <v>101</v>
      </c>
      <c r="E5" s="120">
        <v>118</v>
      </c>
    </row>
    <row r="6" ht="18.75" customHeight="1" spans="1:5">
      <c r="A6" s="119" t="s">
        <v>21</v>
      </c>
      <c r="B6" s="120">
        <v>10300</v>
      </c>
      <c r="C6" s="120">
        <v>6642</v>
      </c>
      <c r="D6" s="120">
        <v>64</v>
      </c>
      <c r="E6" s="120">
        <v>91</v>
      </c>
    </row>
    <row r="7" ht="18.75" customHeight="1" spans="1:5">
      <c r="A7" s="119" t="s">
        <v>22</v>
      </c>
      <c r="B7" s="120"/>
      <c r="C7" s="120"/>
      <c r="D7" s="120"/>
      <c r="E7" s="120"/>
    </row>
    <row r="8" ht="18.75" customHeight="1" spans="1:5">
      <c r="A8" s="119" t="s">
        <v>23</v>
      </c>
      <c r="B8" s="120">
        <v>2100</v>
      </c>
      <c r="C8" s="120">
        <v>2157</v>
      </c>
      <c r="D8" s="120">
        <v>103</v>
      </c>
      <c r="E8" s="120">
        <v>114</v>
      </c>
    </row>
    <row r="9" ht="18.75" customHeight="1" spans="1:5">
      <c r="A9" s="119" t="s">
        <v>24</v>
      </c>
      <c r="B9" s="120">
        <v>700</v>
      </c>
      <c r="C9" s="120">
        <v>616</v>
      </c>
      <c r="D9" s="120">
        <v>88</v>
      </c>
      <c r="E9" s="120">
        <v>124</v>
      </c>
    </row>
    <row r="10" ht="18.75" customHeight="1" spans="1:5">
      <c r="A10" s="119" t="s">
        <v>25</v>
      </c>
      <c r="B10" s="120">
        <v>2000</v>
      </c>
      <c r="C10" s="120">
        <v>2292</v>
      </c>
      <c r="D10" s="120">
        <v>115</v>
      </c>
      <c r="E10" s="120">
        <v>121</v>
      </c>
    </row>
    <row r="11" ht="18.75" customHeight="1" spans="1:5">
      <c r="A11" s="119" t="s">
        <v>26</v>
      </c>
      <c r="B11" s="120">
        <v>1700</v>
      </c>
      <c r="C11" s="120">
        <v>1417</v>
      </c>
      <c r="D11" s="120">
        <v>83</v>
      </c>
      <c r="E11" s="120">
        <v>106</v>
      </c>
    </row>
    <row r="12" ht="18.75" customHeight="1" spans="1:5">
      <c r="A12" s="119" t="s">
        <v>27</v>
      </c>
      <c r="B12" s="120">
        <v>900</v>
      </c>
      <c r="C12" s="120">
        <v>990</v>
      </c>
      <c r="D12" s="120">
        <v>110</v>
      </c>
      <c r="E12" s="120">
        <v>135</v>
      </c>
    </row>
    <row r="13" ht="18.75" customHeight="1" spans="1:5">
      <c r="A13" s="119" t="s">
        <v>28</v>
      </c>
      <c r="B13" s="120">
        <v>1569</v>
      </c>
      <c r="C13" s="120">
        <v>1416</v>
      </c>
      <c r="D13" s="120">
        <v>90</v>
      </c>
      <c r="E13" s="120">
        <v>143</v>
      </c>
    </row>
    <row r="14" ht="18.75" customHeight="1" spans="1:5">
      <c r="A14" s="119" t="s">
        <v>29</v>
      </c>
      <c r="B14" s="120">
        <v>18500</v>
      </c>
      <c r="C14" s="120">
        <v>20510</v>
      </c>
      <c r="D14" s="120">
        <v>111</v>
      </c>
      <c r="E14" s="120">
        <v>132</v>
      </c>
    </row>
    <row r="15" ht="18.75" customHeight="1" spans="1:5">
      <c r="A15" s="119" t="s">
        <v>30</v>
      </c>
      <c r="B15" s="120">
        <v>1900</v>
      </c>
      <c r="C15" s="120">
        <v>1742</v>
      </c>
      <c r="D15" s="120">
        <v>92</v>
      </c>
      <c r="E15" s="120">
        <v>103</v>
      </c>
    </row>
    <row r="16" ht="18.75" customHeight="1" spans="1:5">
      <c r="A16" s="119" t="s">
        <v>31</v>
      </c>
      <c r="B16" s="120">
        <v>4560</v>
      </c>
      <c r="C16" s="120">
        <v>6050</v>
      </c>
      <c r="D16" s="120">
        <v>133</v>
      </c>
      <c r="E16" s="120">
        <v>88</v>
      </c>
    </row>
    <row r="17" ht="18.75" customHeight="1" spans="1:5">
      <c r="A17" s="119" t="s">
        <v>32</v>
      </c>
      <c r="B17" s="120">
        <v>19500</v>
      </c>
      <c r="C17" s="120">
        <v>20199</v>
      </c>
      <c r="D17" s="120">
        <v>104</v>
      </c>
      <c r="E17" s="120">
        <v>103</v>
      </c>
    </row>
    <row r="18" ht="18.75" customHeight="1" spans="1:5">
      <c r="A18" s="119" t="s">
        <v>33</v>
      </c>
      <c r="B18" s="120">
        <v>2300</v>
      </c>
      <c r="C18" s="120">
        <v>1931</v>
      </c>
      <c r="D18" s="120">
        <v>84</v>
      </c>
      <c r="E18" s="120">
        <v>105</v>
      </c>
    </row>
    <row r="19" ht="18.75" customHeight="1" spans="1:5">
      <c r="A19" s="119" t="s">
        <v>34</v>
      </c>
      <c r="B19" s="120">
        <v>600</v>
      </c>
      <c r="C19" s="120">
        <v>620</v>
      </c>
      <c r="D19" s="120">
        <v>103</v>
      </c>
      <c r="E19" s="120">
        <v>176</v>
      </c>
    </row>
    <row r="20" ht="18.75" customHeight="1" spans="1:5">
      <c r="A20" s="119" t="s">
        <v>35</v>
      </c>
      <c r="B20" s="120"/>
      <c r="C20" s="120">
        <v>5</v>
      </c>
      <c r="D20" s="120"/>
      <c r="E20" s="120"/>
    </row>
    <row r="21" ht="18.75" customHeight="1" spans="1:5">
      <c r="A21" s="119" t="s">
        <v>36</v>
      </c>
      <c r="B21" s="120">
        <v>39000</v>
      </c>
      <c r="C21" s="120">
        <v>37462</v>
      </c>
      <c r="D21" s="120">
        <v>96</v>
      </c>
      <c r="E21" s="120">
        <v>102</v>
      </c>
    </row>
    <row r="22" ht="18.75" customHeight="1" spans="1:5">
      <c r="A22" s="119" t="s">
        <v>37</v>
      </c>
      <c r="B22" s="120">
        <v>8400</v>
      </c>
      <c r="C22" s="120">
        <v>7120</v>
      </c>
      <c r="D22" s="120">
        <v>85</v>
      </c>
      <c r="E22" s="120">
        <v>107</v>
      </c>
    </row>
    <row r="23" ht="18.75" customHeight="1" spans="1:5">
      <c r="A23" s="119" t="s">
        <v>38</v>
      </c>
      <c r="B23" s="120">
        <v>8500</v>
      </c>
      <c r="C23" s="120">
        <v>5757</v>
      </c>
      <c r="D23" s="120">
        <v>68</v>
      </c>
      <c r="E23" s="120">
        <v>58</v>
      </c>
    </row>
    <row r="24" ht="18.75" customHeight="1" spans="1:5">
      <c r="A24" s="119" t="s">
        <v>39</v>
      </c>
      <c r="B24" s="120">
        <v>16500</v>
      </c>
      <c r="C24" s="120">
        <v>13868</v>
      </c>
      <c r="D24" s="120">
        <v>84</v>
      </c>
      <c r="E24" s="120">
        <v>94</v>
      </c>
    </row>
    <row r="25" ht="18.75" customHeight="1" spans="1:5">
      <c r="A25" s="119" t="s">
        <v>40</v>
      </c>
      <c r="B25" s="120">
        <v>3800</v>
      </c>
      <c r="C25" s="120">
        <v>8076</v>
      </c>
      <c r="D25" s="120">
        <v>213</v>
      </c>
      <c r="E25" s="120">
        <v>220</v>
      </c>
    </row>
    <row r="26" ht="18.75" customHeight="1" spans="1:5">
      <c r="A26" s="119" t="s">
        <v>41</v>
      </c>
      <c r="B26" s="120">
        <v>800</v>
      </c>
      <c r="C26" s="120">
        <v>494</v>
      </c>
      <c r="D26" s="120">
        <v>62</v>
      </c>
      <c r="E26" s="120">
        <v>63</v>
      </c>
    </row>
    <row r="27" ht="18.75" customHeight="1" spans="1:5">
      <c r="A27" s="119" t="s">
        <v>42</v>
      </c>
      <c r="B27" s="120">
        <v>1000</v>
      </c>
      <c r="C27" s="120">
        <v>2147</v>
      </c>
      <c r="D27" s="120">
        <v>215</v>
      </c>
      <c r="E27" s="120">
        <v>288</v>
      </c>
    </row>
    <row r="28" ht="18.75" customHeight="1" spans="1:5">
      <c r="A28" s="117" t="s">
        <v>43</v>
      </c>
      <c r="B28" s="117">
        <v>126629</v>
      </c>
      <c r="C28" s="117">
        <v>125202</v>
      </c>
      <c r="D28" s="117">
        <v>99</v>
      </c>
      <c r="E28" s="117">
        <v>109</v>
      </c>
    </row>
  </sheetData>
  <mergeCells count="1">
    <mergeCell ref="A1:E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9"/>
  <sheetViews>
    <sheetView workbookViewId="0">
      <selection activeCell="E13" sqref="E13"/>
    </sheetView>
  </sheetViews>
  <sheetFormatPr defaultColWidth="9" defaultRowHeight="14.25" outlineLevelCol="1"/>
  <cols>
    <col min="1" max="1" width="34.5" style="105" customWidth="1"/>
    <col min="2" max="2" width="35.375" style="105" customWidth="1"/>
    <col min="3" max="16384" width="9" style="105"/>
  </cols>
  <sheetData>
    <row r="1" s="105" customFormat="1" ht="43" customHeight="1" spans="1:2">
      <c r="A1" s="106" t="s">
        <v>44</v>
      </c>
      <c r="B1" s="106"/>
    </row>
    <row r="2" s="105" customFormat="1" ht="27" customHeight="1" spans="1:2">
      <c r="A2" s="107"/>
      <c r="B2" s="108" t="s">
        <v>1</v>
      </c>
    </row>
    <row r="3" s="105" customFormat="1" ht="18.75" customHeight="1" spans="1:2">
      <c r="A3" s="109" t="s">
        <v>45</v>
      </c>
      <c r="B3" s="110" t="s">
        <v>3</v>
      </c>
    </row>
    <row r="4" s="105" customFormat="1" ht="18.75" customHeight="1" spans="1:2">
      <c r="A4" s="111" t="s">
        <v>46</v>
      </c>
      <c r="B4" s="112">
        <v>715512</v>
      </c>
    </row>
    <row r="5" s="105" customFormat="1" ht="18.75" customHeight="1" spans="1:2">
      <c r="A5" s="113" t="s">
        <v>47</v>
      </c>
      <c r="B5" s="69">
        <v>79914</v>
      </c>
    </row>
    <row r="6" s="105" customFormat="1" ht="18.75" customHeight="1" spans="1:2">
      <c r="A6" s="113" t="s">
        <v>48</v>
      </c>
      <c r="B6" s="69"/>
    </row>
    <row r="7" s="105" customFormat="1" ht="18.75" customHeight="1" spans="1:2">
      <c r="A7" s="113" t="s">
        <v>49</v>
      </c>
      <c r="B7" s="69">
        <v>1415</v>
      </c>
    </row>
    <row r="8" s="105" customFormat="1" ht="18.75" customHeight="1" spans="1:2">
      <c r="A8" s="113" t="s">
        <v>50</v>
      </c>
      <c r="B8" s="69">
        <v>23598</v>
      </c>
    </row>
    <row r="9" s="105" customFormat="1" ht="18.75" customHeight="1" spans="1:2">
      <c r="A9" s="113" t="s">
        <v>51</v>
      </c>
      <c r="B9" s="69">
        <v>172233</v>
      </c>
    </row>
    <row r="10" s="105" customFormat="1" ht="18.75" customHeight="1" spans="1:2">
      <c r="A10" s="113" t="s">
        <v>52</v>
      </c>
      <c r="B10" s="69">
        <v>8099</v>
      </c>
    </row>
    <row r="11" s="105" customFormat="1" ht="18.75" customHeight="1" spans="1:2">
      <c r="A11" s="113" t="s">
        <v>53</v>
      </c>
      <c r="B11" s="69">
        <v>10557</v>
      </c>
    </row>
    <row r="12" s="105" customFormat="1" ht="18.75" customHeight="1" spans="1:2">
      <c r="A12" s="113" t="s">
        <v>54</v>
      </c>
      <c r="B12" s="69">
        <v>103866</v>
      </c>
    </row>
    <row r="13" s="105" customFormat="1" ht="18.75" customHeight="1" spans="1:2">
      <c r="A13" s="113" t="s">
        <v>55</v>
      </c>
      <c r="B13" s="69">
        <v>53055</v>
      </c>
    </row>
    <row r="14" s="105" customFormat="1" ht="18.75" customHeight="1" spans="1:2">
      <c r="A14" s="113" t="s">
        <v>56</v>
      </c>
      <c r="B14" s="69">
        <v>8051</v>
      </c>
    </row>
    <row r="15" s="105" customFormat="1" ht="18.75" customHeight="1" spans="1:2">
      <c r="A15" s="113" t="s">
        <v>57</v>
      </c>
      <c r="B15" s="69">
        <v>68688</v>
      </c>
    </row>
    <row r="16" s="105" customFormat="1" ht="18.75" customHeight="1" spans="1:2">
      <c r="A16" s="113" t="s">
        <v>58</v>
      </c>
      <c r="B16" s="69">
        <v>113663</v>
      </c>
    </row>
    <row r="17" s="105" customFormat="1" ht="18.75" customHeight="1" spans="1:2">
      <c r="A17" s="113" t="s">
        <v>59</v>
      </c>
      <c r="B17" s="69">
        <v>31055</v>
      </c>
    </row>
    <row r="18" s="105" customFormat="1" ht="18.75" customHeight="1" spans="1:2">
      <c r="A18" s="113" t="s">
        <v>60</v>
      </c>
      <c r="B18" s="69">
        <v>5036</v>
      </c>
    </row>
    <row r="19" s="105" customFormat="1" ht="18.75" customHeight="1" spans="1:2">
      <c r="A19" s="113" t="s">
        <v>61</v>
      </c>
      <c r="B19" s="69">
        <v>1730</v>
      </c>
    </row>
    <row r="20" s="105" customFormat="1" ht="18.75" customHeight="1" spans="1:2">
      <c r="A20" s="113" t="s">
        <v>62</v>
      </c>
      <c r="B20" s="69">
        <v>175</v>
      </c>
    </row>
    <row r="21" s="105" customFormat="1" ht="18.75" customHeight="1" spans="1:2">
      <c r="A21" s="113" t="s">
        <v>63</v>
      </c>
      <c r="B21" s="69"/>
    </row>
    <row r="22" s="105" customFormat="1" ht="18.75" customHeight="1" spans="1:2">
      <c r="A22" s="113" t="s">
        <v>64</v>
      </c>
      <c r="B22" s="69">
        <v>4965</v>
      </c>
    </row>
    <row r="23" s="105" customFormat="1" ht="18.75" customHeight="1" spans="1:2">
      <c r="A23" s="113" t="s">
        <v>65</v>
      </c>
      <c r="B23" s="69">
        <v>9425</v>
      </c>
    </row>
    <row r="24" s="105" customFormat="1" ht="18.75" customHeight="1" spans="1:2">
      <c r="A24" s="113" t="s">
        <v>66</v>
      </c>
      <c r="B24" s="69">
        <v>4219</v>
      </c>
    </row>
    <row r="25" s="105" customFormat="1" ht="18.75" customHeight="1" spans="1:2">
      <c r="A25" s="113" t="s">
        <v>67</v>
      </c>
      <c r="B25" s="69">
        <v>4224</v>
      </c>
    </row>
    <row r="26" s="105" customFormat="1" ht="18.75" customHeight="1" spans="1:2">
      <c r="A26" s="113" t="s">
        <v>68</v>
      </c>
      <c r="B26" s="69">
        <v>10</v>
      </c>
    </row>
    <row r="27" s="105" customFormat="1" ht="18.75" customHeight="1" spans="1:2">
      <c r="A27" s="113" t="s">
        <v>69</v>
      </c>
      <c r="B27" s="69">
        <v>10985</v>
      </c>
    </row>
    <row r="28" s="105" customFormat="1" ht="18.75" customHeight="1" spans="1:2">
      <c r="A28" s="113" t="s">
        <v>70</v>
      </c>
      <c r="B28" s="69"/>
    </row>
    <row r="29" s="105" customFormat="1" ht="18.75" customHeight="1" spans="1:2">
      <c r="A29" s="114" t="s">
        <v>71</v>
      </c>
      <c r="B29" s="68">
        <v>9886</v>
      </c>
    </row>
    <row r="30" s="105" customFormat="1" ht="18.75" customHeight="1" spans="1:2">
      <c r="A30" s="113" t="s">
        <v>72</v>
      </c>
      <c r="B30" s="69"/>
    </row>
    <row r="31" s="105" customFormat="1" ht="18.75" customHeight="1" spans="1:2">
      <c r="A31" s="113" t="s">
        <v>73</v>
      </c>
      <c r="B31" s="69">
        <v>9886</v>
      </c>
    </row>
    <row r="32" s="105" customFormat="1" ht="18.75" customHeight="1" spans="1:2">
      <c r="A32" s="114" t="s">
        <v>74</v>
      </c>
      <c r="B32" s="68">
        <v>7603</v>
      </c>
    </row>
    <row r="33" s="105" customFormat="1" ht="18.75" customHeight="1" spans="1:2">
      <c r="A33" s="114" t="s">
        <v>75</v>
      </c>
      <c r="B33" s="68">
        <v>20728</v>
      </c>
    </row>
    <row r="34" s="105" customFormat="1" ht="18.75" customHeight="1" spans="1:2">
      <c r="A34" s="114" t="s">
        <v>76</v>
      </c>
      <c r="B34" s="69"/>
    </row>
    <row r="35" s="105" customFormat="1" ht="18.75" customHeight="1" spans="1:2">
      <c r="A35" s="114" t="s">
        <v>77</v>
      </c>
      <c r="B35" s="68">
        <v>84071</v>
      </c>
    </row>
    <row r="36" s="105" customFormat="1" ht="18.75" customHeight="1" spans="1:2">
      <c r="A36" s="113" t="s">
        <v>78</v>
      </c>
      <c r="B36" s="69">
        <v>84071</v>
      </c>
    </row>
    <row r="37" s="105" customFormat="1" ht="18.75" customHeight="1" spans="1:2">
      <c r="A37" s="113" t="s">
        <v>79</v>
      </c>
      <c r="B37" s="69"/>
    </row>
    <row r="38" s="105" customFormat="1" ht="18.75" customHeight="1" spans="1:2">
      <c r="A38" s="115" t="s">
        <v>43</v>
      </c>
      <c r="B38" s="68">
        <f>B4+B29+B32+B33+B34+B35</f>
        <v>837800</v>
      </c>
    </row>
    <row r="39" ht="26" customHeight="1" spans="1:1">
      <c r="A39" s="105" t="s">
        <v>80</v>
      </c>
    </row>
  </sheetData>
  <mergeCells count="1">
    <mergeCell ref="A1:B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79"/>
  <sheetViews>
    <sheetView workbookViewId="0">
      <selection activeCell="G1274" sqref="G1274"/>
    </sheetView>
  </sheetViews>
  <sheetFormatPr defaultColWidth="12.1833333333333" defaultRowHeight="17" customHeight="1" outlineLevelCol="4"/>
  <cols>
    <col min="1" max="1" width="9.86666666666667" style="45" customWidth="1"/>
    <col min="2" max="2" width="27.25" style="45" customWidth="1"/>
    <col min="3" max="3" width="26" style="45" customWidth="1"/>
    <col min="4" max="4" width="17.5" style="45" customWidth="1"/>
    <col min="5" max="5" width="13.75" style="45" customWidth="1"/>
    <col min="6" max="256" width="12.1833333333333" style="45" customWidth="1"/>
    <col min="257" max="16384" width="12.1833333333333" style="45"/>
  </cols>
  <sheetData>
    <row r="1" ht="30" customHeight="1" spans="1:5">
      <c r="A1" s="99" t="s">
        <v>81</v>
      </c>
      <c r="B1" s="99"/>
      <c r="C1" s="99"/>
      <c r="D1" s="99"/>
      <c r="E1" s="99"/>
    </row>
    <row r="2" ht="30" customHeight="1" spans="5:5">
      <c r="E2" s="57" t="s">
        <v>1</v>
      </c>
    </row>
    <row r="3" s="1" customFormat="1" ht="30" customHeight="1" spans="1:5">
      <c r="A3" s="61" t="s">
        <v>82</v>
      </c>
      <c r="B3" s="61" t="s">
        <v>83</v>
      </c>
      <c r="C3" s="61" t="s">
        <v>84</v>
      </c>
      <c r="D3" s="61" t="s">
        <v>85</v>
      </c>
      <c r="E3" s="98" t="s">
        <v>18</v>
      </c>
    </row>
    <row r="4" s="1" customFormat="1" ht="30" customHeight="1" spans="1:5">
      <c r="A4" s="100" t="s">
        <v>12</v>
      </c>
      <c r="B4" s="101"/>
      <c r="C4" s="61">
        <v>715512</v>
      </c>
      <c r="D4" s="61">
        <v>692043</v>
      </c>
      <c r="E4" s="102">
        <f>C4/D4*100</f>
        <v>103.391263259653</v>
      </c>
    </row>
    <row r="5" s="45" customFormat="1" customHeight="1" spans="1:5">
      <c r="A5" s="63">
        <v>201</v>
      </c>
      <c r="B5" s="62" t="s">
        <v>86</v>
      </c>
      <c r="C5" s="32">
        <v>79914</v>
      </c>
      <c r="D5" s="32">
        <v>82312</v>
      </c>
      <c r="E5" s="103">
        <f>C5/D5*100</f>
        <v>97.0866945281368</v>
      </c>
    </row>
    <row r="6" s="45" customFormat="1" customHeight="1" spans="1:5">
      <c r="A6" s="63">
        <v>20101</v>
      </c>
      <c r="B6" s="62" t="s">
        <v>87</v>
      </c>
      <c r="C6" s="32">
        <f>VLOOKUP(A:A,'[1]L02'!$A$1:$C$65536,3,0)</f>
        <v>2046</v>
      </c>
      <c r="D6" s="32">
        <v>5795</v>
      </c>
      <c r="E6" s="103">
        <f>C6/D6*100</f>
        <v>35.3062985332183</v>
      </c>
    </row>
    <row r="7" s="45" customFormat="1" customHeight="1" spans="1:5">
      <c r="A7" s="63">
        <v>2010101</v>
      </c>
      <c r="B7" s="63" t="s">
        <v>88</v>
      </c>
      <c r="C7" s="32">
        <f>VLOOKUP(A:A,'[1]L02'!$A$1:$C$65536,3,0)</f>
        <v>1204</v>
      </c>
      <c r="D7" s="32">
        <v>5267</v>
      </c>
      <c r="E7" s="103">
        <f>C7/D7*100</f>
        <v>22.8593127017277</v>
      </c>
    </row>
    <row r="8" s="45" customFormat="1" customHeight="1" spans="1:5">
      <c r="A8" s="63">
        <v>2010102</v>
      </c>
      <c r="B8" s="63" t="s">
        <v>89</v>
      </c>
      <c r="C8" s="32">
        <f>VLOOKUP(A:A,'[1]L02'!$A$1:$C$65536,3,0)</f>
        <v>266</v>
      </c>
      <c r="D8" s="32">
        <v>162</v>
      </c>
      <c r="E8" s="103">
        <f>C8/D8*100</f>
        <v>164.197530864198</v>
      </c>
    </row>
    <row r="9" s="45" customFormat="1" customHeight="1" spans="1:5">
      <c r="A9" s="63">
        <v>2010103</v>
      </c>
      <c r="B9" s="104" t="s">
        <v>90</v>
      </c>
      <c r="C9" s="32">
        <f>VLOOKUP(A:A,'[1]L02'!$A$1:$C$65536,3,0)</f>
        <v>0</v>
      </c>
      <c r="D9" s="32">
        <v>0</v>
      </c>
      <c r="E9" s="103"/>
    </row>
    <row r="10" s="45" customFormat="1" customHeight="1" spans="1:5">
      <c r="A10" s="63">
        <v>2010104</v>
      </c>
      <c r="B10" s="63" t="s">
        <v>91</v>
      </c>
      <c r="C10" s="32">
        <f>VLOOKUP(A:A,'[1]L02'!$A$1:$C$65536,3,0)</f>
        <v>132</v>
      </c>
      <c r="D10" s="32">
        <v>107</v>
      </c>
      <c r="E10" s="103">
        <f>C10/D10*100</f>
        <v>123.364485981308</v>
      </c>
    </row>
    <row r="11" s="45" customFormat="1" customHeight="1" spans="1:5">
      <c r="A11" s="63">
        <v>2010105</v>
      </c>
      <c r="B11" s="63" t="s">
        <v>92</v>
      </c>
      <c r="C11" s="32">
        <f>VLOOKUP(A:A,'[1]L02'!$A$1:$C$65536,3,0)</f>
        <v>0</v>
      </c>
      <c r="D11" s="32">
        <v>0</v>
      </c>
      <c r="E11" s="103"/>
    </row>
    <row r="12" s="45" customFormat="1" customHeight="1" spans="1:5">
      <c r="A12" s="63">
        <v>2010106</v>
      </c>
      <c r="B12" s="63" t="s">
        <v>93</v>
      </c>
      <c r="C12" s="32">
        <f>VLOOKUP(A:A,'[1]L02'!$A$1:$C$65536,3,0)</f>
        <v>0</v>
      </c>
      <c r="D12" s="32">
        <v>0</v>
      </c>
      <c r="E12" s="103"/>
    </row>
    <row r="13" s="45" customFormat="1" customHeight="1" spans="1:5">
      <c r="A13" s="63">
        <v>2010107</v>
      </c>
      <c r="B13" s="63" t="s">
        <v>94</v>
      </c>
      <c r="C13" s="32">
        <f>VLOOKUP(A:A,'[1]L02'!$A$1:$C$65536,3,0)</f>
        <v>0</v>
      </c>
      <c r="D13" s="32">
        <v>0</v>
      </c>
      <c r="E13" s="103"/>
    </row>
    <row r="14" s="45" customFormat="1" customHeight="1" spans="1:5">
      <c r="A14" s="63">
        <v>2010108</v>
      </c>
      <c r="B14" s="63" t="s">
        <v>95</v>
      </c>
      <c r="C14" s="32">
        <f>VLOOKUP(A:A,'[1]L02'!$A$1:$C$65536,3,0)</f>
        <v>294</v>
      </c>
      <c r="D14" s="32">
        <v>0</v>
      </c>
      <c r="E14" s="103"/>
    </row>
    <row r="15" s="45" customFormat="1" customHeight="1" spans="1:5">
      <c r="A15" s="63">
        <v>2010109</v>
      </c>
      <c r="B15" s="63" t="s">
        <v>96</v>
      </c>
      <c r="C15" s="32">
        <f>VLOOKUP(A:A,'[1]L02'!$A$1:$C$65536,3,0)</f>
        <v>0</v>
      </c>
      <c r="D15" s="32">
        <v>0</v>
      </c>
      <c r="E15" s="103"/>
    </row>
    <row r="16" s="45" customFormat="1" customHeight="1" spans="1:5">
      <c r="A16" s="63">
        <v>2010150</v>
      </c>
      <c r="B16" s="63" t="s">
        <v>97</v>
      </c>
      <c r="C16" s="32">
        <f>VLOOKUP(A:A,'[1]L02'!$A$1:$C$65536,3,0)</f>
        <v>150</v>
      </c>
      <c r="D16" s="32">
        <v>259</v>
      </c>
      <c r="E16" s="103">
        <f>C16/D16*100</f>
        <v>57.9150579150579</v>
      </c>
    </row>
    <row r="17" s="45" customFormat="1" customHeight="1" spans="1:5">
      <c r="A17" s="63">
        <v>2010199</v>
      </c>
      <c r="B17" s="63" t="s">
        <v>98</v>
      </c>
      <c r="C17" s="32">
        <f>VLOOKUP(A:A,'[1]L02'!$A$1:$C$65536,3,0)</f>
        <v>0</v>
      </c>
      <c r="D17" s="32">
        <v>0</v>
      </c>
      <c r="E17" s="103"/>
    </row>
    <row r="18" s="45" customFormat="1" customHeight="1" spans="1:5">
      <c r="A18" s="63">
        <v>20102</v>
      </c>
      <c r="B18" s="62" t="s">
        <v>99</v>
      </c>
      <c r="C18" s="32">
        <f>VLOOKUP(A:A,'[1]L02'!$A$1:$C$65536,3,0)</f>
        <v>738</v>
      </c>
      <c r="D18" s="32">
        <v>963</v>
      </c>
      <c r="E18" s="103">
        <f>C18/D18*100</f>
        <v>76.6355140186916</v>
      </c>
    </row>
    <row r="19" s="45" customFormat="1" customHeight="1" spans="1:5">
      <c r="A19" s="63">
        <v>2010201</v>
      </c>
      <c r="B19" s="63" t="s">
        <v>88</v>
      </c>
      <c r="C19" s="32">
        <f>VLOOKUP(A:A,'[1]L02'!$A$1:$C$65536,3,0)</f>
        <v>542</v>
      </c>
      <c r="D19" s="32">
        <v>720</v>
      </c>
      <c r="E19" s="103">
        <f>C19/D19*100</f>
        <v>75.2777777777778</v>
      </c>
    </row>
    <row r="20" s="45" customFormat="1" customHeight="1" spans="1:5">
      <c r="A20" s="63">
        <v>2010202</v>
      </c>
      <c r="B20" s="63" t="s">
        <v>89</v>
      </c>
      <c r="C20" s="32">
        <f>VLOOKUP(A:A,'[1]L02'!$A$1:$C$65536,3,0)</f>
        <v>86</v>
      </c>
      <c r="D20" s="32">
        <v>119</v>
      </c>
      <c r="E20" s="103">
        <f>C20/D20*100</f>
        <v>72.2689075630252</v>
      </c>
    </row>
    <row r="21" s="45" customFormat="1" customHeight="1" spans="1:5">
      <c r="A21" s="63">
        <v>2010203</v>
      </c>
      <c r="B21" s="63" t="s">
        <v>90</v>
      </c>
      <c r="C21" s="32">
        <f>VLOOKUP(A:A,'[1]L02'!$A$1:$C$65536,3,0)</f>
        <v>0</v>
      </c>
      <c r="D21" s="32">
        <v>18</v>
      </c>
      <c r="E21" s="103">
        <f>C21/D21*100</f>
        <v>0</v>
      </c>
    </row>
    <row r="22" s="45" customFormat="1" customHeight="1" spans="1:5">
      <c r="A22" s="63">
        <v>2010204</v>
      </c>
      <c r="B22" s="63" t="s">
        <v>100</v>
      </c>
      <c r="C22" s="32">
        <f>VLOOKUP(A:A,'[1]L02'!$A$1:$C$65536,3,0)</f>
        <v>102</v>
      </c>
      <c r="D22" s="32">
        <v>102</v>
      </c>
      <c r="E22" s="103">
        <f>C22/D22*100</f>
        <v>100</v>
      </c>
    </row>
    <row r="23" s="45" customFormat="1" customHeight="1" spans="1:5">
      <c r="A23" s="63">
        <v>2010205</v>
      </c>
      <c r="B23" s="63" t="s">
        <v>101</v>
      </c>
      <c r="C23" s="32">
        <f>VLOOKUP(A:A,'[1]L02'!$A$1:$C$65536,3,0)</f>
        <v>0</v>
      </c>
      <c r="D23" s="32">
        <v>0</v>
      </c>
      <c r="E23" s="103"/>
    </row>
    <row r="24" s="45" customFormat="1" customHeight="1" spans="1:5">
      <c r="A24" s="63">
        <v>2010206</v>
      </c>
      <c r="B24" s="63" t="s">
        <v>102</v>
      </c>
      <c r="C24" s="32">
        <f>VLOOKUP(A:A,'[1]L02'!$A$1:$C$65536,3,0)</f>
        <v>0</v>
      </c>
      <c r="D24" s="32">
        <v>0</v>
      </c>
      <c r="E24" s="103"/>
    </row>
    <row r="25" s="45" customFormat="1" customHeight="1" spans="1:5">
      <c r="A25" s="63">
        <v>2010250</v>
      </c>
      <c r="B25" s="63" t="s">
        <v>97</v>
      </c>
      <c r="C25" s="32">
        <f>VLOOKUP(A:A,'[1]L02'!$A$1:$C$65536,3,0)</f>
        <v>0</v>
      </c>
      <c r="D25" s="32">
        <v>0</v>
      </c>
      <c r="E25" s="103"/>
    </row>
    <row r="26" s="45" customFormat="1" customHeight="1" spans="1:5">
      <c r="A26" s="63">
        <v>2010299</v>
      </c>
      <c r="B26" s="63" t="s">
        <v>103</v>
      </c>
      <c r="C26" s="32">
        <f>VLOOKUP(A:A,'[1]L02'!$A$1:$C$65536,3,0)</f>
        <v>8</v>
      </c>
      <c r="D26" s="32">
        <v>4</v>
      </c>
      <c r="E26" s="103">
        <f>C26/D26*100</f>
        <v>200</v>
      </c>
    </row>
    <row r="27" s="45" customFormat="1" customHeight="1" spans="1:5">
      <c r="A27" s="63">
        <v>20103</v>
      </c>
      <c r="B27" s="62" t="s">
        <v>104</v>
      </c>
      <c r="C27" s="32">
        <f>VLOOKUP(A:A,'[1]L02'!$A$1:$C$65536,3,0)</f>
        <v>45364</v>
      </c>
      <c r="D27" s="32">
        <v>44405</v>
      </c>
      <c r="E27" s="103">
        <f>C27/D27*100</f>
        <v>102.1596667042</v>
      </c>
    </row>
    <row r="28" s="45" customFormat="1" customHeight="1" spans="1:5">
      <c r="A28" s="63">
        <v>2010301</v>
      </c>
      <c r="B28" s="63" t="s">
        <v>88</v>
      </c>
      <c r="C28" s="32">
        <f>VLOOKUP(A:A,'[1]L02'!$A$1:$C$65536,3,0)</f>
        <v>38256</v>
      </c>
      <c r="D28" s="32">
        <v>38782</v>
      </c>
      <c r="E28" s="103">
        <f>C28/D28*100</f>
        <v>98.6437006858852</v>
      </c>
    </row>
    <row r="29" s="45" customFormat="1" customHeight="1" spans="1:5">
      <c r="A29" s="63">
        <v>2010302</v>
      </c>
      <c r="B29" s="63" t="s">
        <v>89</v>
      </c>
      <c r="C29" s="32">
        <f>VLOOKUP(A:A,'[1]L02'!$A$1:$C$65536,3,0)</f>
        <v>130</v>
      </c>
      <c r="D29" s="32">
        <v>247</v>
      </c>
      <c r="E29" s="103">
        <f>C29/D29*100</f>
        <v>52.6315789473684</v>
      </c>
    </row>
    <row r="30" s="45" customFormat="1" customHeight="1" spans="1:5">
      <c r="A30" s="63">
        <v>2010303</v>
      </c>
      <c r="B30" s="63" t="s">
        <v>90</v>
      </c>
      <c r="C30" s="32">
        <f>VLOOKUP(A:A,'[1]L02'!$A$1:$C$65536,3,0)</f>
        <v>0</v>
      </c>
      <c r="D30" s="32">
        <v>0</v>
      </c>
      <c r="E30" s="103"/>
    </row>
    <row r="31" s="45" customFormat="1" customHeight="1" spans="1:5">
      <c r="A31" s="63">
        <v>2010304</v>
      </c>
      <c r="B31" s="63" t="s">
        <v>105</v>
      </c>
      <c r="C31" s="32">
        <f>VLOOKUP(A:A,'[1]L02'!$A$1:$C$65536,3,0)</f>
        <v>0</v>
      </c>
      <c r="D31" s="32">
        <v>0</v>
      </c>
      <c r="E31" s="103"/>
    </row>
    <row r="32" s="45" customFormat="1" customHeight="1" spans="1:5">
      <c r="A32" s="63">
        <v>2010305</v>
      </c>
      <c r="B32" s="63" t="s">
        <v>106</v>
      </c>
      <c r="C32" s="32">
        <f>VLOOKUP(A:A,'[1]L02'!$A$1:$C$65536,3,0)</f>
        <v>0</v>
      </c>
      <c r="D32" s="32">
        <v>0</v>
      </c>
      <c r="E32" s="103"/>
    </row>
    <row r="33" s="45" customFormat="1" customHeight="1" spans="1:5">
      <c r="A33" s="63">
        <v>2010306</v>
      </c>
      <c r="B33" s="63" t="s">
        <v>107</v>
      </c>
      <c r="C33" s="32">
        <f>VLOOKUP(A:A,'[1]L02'!$A$1:$C$65536,3,0)</f>
        <v>150</v>
      </c>
      <c r="D33" s="32">
        <v>154</v>
      </c>
      <c r="E33" s="103">
        <f>C33/D33*100</f>
        <v>97.4025974025974</v>
      </c>
    </row>
    <row r="34" s="45" customFormat="1" customHeight="1" spans="1:5">
      <c r="A34" s="63">
        <v>2010308</v>
      </c>
      <c r="B34" s="63" t="s">
        <v>108</v>
      </c>
      <c r="C34" s="32">
        <f>VLOOKUP(A:A,'[1]L02'!$A$1:$C$65536,3,0)</f>
        <v>1126</v>
      </c>
      <c r="D34" s="32">
        <v>1032</v>
      </c>
      <c r="E34" s="103">
        <f>C34/D34*100</f>
        <v>109.108527131783</v>
      </c>
    </row>
    <row r="35" s="45" customFormat="1" customHeight="1" spans="1:5">
      <c r="A35" s="63">
        <v>2010309</v>
      </c>
      <c r="B35" s="63" t="s">
        <v>109</v>
      </c>
      <c r="C35" s="32">
        <f>VLOOKUP(A:A,'[1]L02'!$A$1:$C$65536,3,0)</f>
        <v>0</v>
      </c>
      <c r="D35" s="32">
        <v>0</v>
      </c>
      <c r="E35" s="103"/>
    </row>
    <row r="36" s="45" customFormat="1" customHeight="1" spans="1:5">
      <c r="A36" s="63">
        <v>2010350</v>
      </c>
      <c r="B36" s="63" t="s">
        <v>97</v>
      </c>
      <c r="C36" s="32">
        <f>VLOOKUP(A:A,'[1]L02'!$A$1:$C$65536,3,0)</f>
        <v>799</v>
      </c>
      <c r="D36" s="32">
        <v>1150</v>
      </c>
      <c r="E36" s="103">
        <f t="shared" ref="E36:E41" si="0">C36/D36*100</f>
        <v>69.4782608695652</v>
      </c>
    </row>
    <row r="37" s="45" customFormat="1" customHeight="1" spans="1:5">
      <c r="A37" s="63">
        <v>2010399</v>
      </c>
      <c r="B37" s="63" t="s">
        <v>110</v>
      </c>
      <c r="C37" s="32">
        <f>VLOOKUP(A:A,'[1]L02'!$A$1:$C$65536,3,0)</f>
        <v>4903</v>
      </c>
      <c r="D37" s="32">
        <v>3040</v>
      </c>
      <c r="E37" s="103">
        <f t="shared" si="0"/>
        <v>161.282894736842</v>
      </c>
    </row>
    <row r="38" s="45" customFormat="1" customHeight="1" spans="1:5">
      <c r="A38" s="63">
        <v>20104</v>
      </c>
      <c r="B38" s="62" t="s">
        <v>111</v>
      </c>
      <c r="C38" s="32">
        <f>VLOOKUP(A:A,'[1]L02'!$A$1:$C$65536,3,0)</f>
        <v>2187</v>
      </c>
      <c r="D38" s="32">
        <v>1864</v>
      </c>
      <c r="E38" s="103">
        <f t="shared" si="0"/>
        <v>117.328326180258</v>
      </c>
    </row>
    <row r="39" s="45" customFormat="1" customHeight="1" spans="1:5">
      <c r="A39" s="63">
        <v>2010401</v>
      </c>
      <c r="B39" s="63" t="s">
        <v>88</v>
      </c>
      <c r="C39" s="32">
        <f>VLOOKUP(A:A,'[1]L02'!$A$1:$C$65536,3,0)</f>
        <v>1168</v>
      </c>
      <c r="D39" s="32">
        <v>1152</v>
      </c>
      <c r="E39" s="103">
        <f t="shared" si="0"/>
        <v>101.388888888889</v>
      </c>
    </row>
    <row r="40" s="45" customFormat="1" customHeight="1" spans="1:5">
      <c r="A40" s="63">
        <v>2010402</v>
      </c>
      <c r="B40" s="63" t="s">
        <v>89</v>
      </c>
      <c r="C40" s="32">
        <f>VLOOKUP(A:A,'[1]L02'!$A$1:$C$65536,3,0)</f>
        <v>0</v>
      </c>
      <c r="D40" s="32">
        <v>68</v>
      </c>
      <c r="E40" s="103">
        <f t="shared" si="0"/>
        <v>0</v>
      </c>
    </row>
    <row r="41" s="45" customFormat="1" customHeight="1" spans="1:5">
      <c r="A41" s="63">
        <v>2010403</v>
      </c>
      <c r="B41" s="63" t="s">
        <v>90</v>
      </c>
      <c r="C41" s="32">
        <f>VLOOKUP(A:A,'[1]L02'!$A$1:$C$65536,3,0)</f>
        <v>106</v>
      </c>
      <c r="D41" s="32">
        <v>99</v>
      </c>
      <c r="E41" s="103">
        <f t="shared" si="0"/>
        <v>107.070707070707</v>
      </c>
    </row>
    <row r="42" s="45" customFormat="1" customHeight="1" spans="1:5">
      <c r="A42" s="63">
        <v>2010404</v>
      </c>
      <c r="B42" s="63" t="s">
        <v>112</v>
      </c>
      <c r="C42" s="32">
        <f>VLOOKUP(A:A,'[1]L02'!$A$1:$C$65536,3,0)</f>
        <v>0</v>
      </c>
      <c r="D42" s="32">
        <v>0</v>
      </c>
      <c r="E42" s="103"/>
    </row>
    <row r="43" s="45" customFormat="1" customHeight="1" spans="1:5">
      <c r="A43" s="63">
        <v>2010405</v>
      </c>
      <c r="B43" s="63" t="s">
        <v>113</v>
      </c>
      <c r="C43" s="32">
        <f>VLOOKUP(A:A,'[1]L02'!$A$1:$C$65536,3,0)</f>
        <v>0</v>
      </c>
      <c r="D43" s="32">
        <v>0</v>
      </c>
      <c r="E43" s="103"/>
    </row>
    <row r="44" s="45" customFormat="1" customHeight="1" spans="1:5">
      <c r="A44" s="63">
        <v>2010406</v>
      </c>
      <c r="B44" s="63" t="s">
        <v>114</v>
      </c>
      <c r="C44" s="32">
        <f>VLOOKUP(A:A,'[1]L02'!$A$1:$C$65536,3,0)</f>
        <v>0</v>
      </c>
      <c r="D44" s="32">
        <v>0</v>
      </c>
      <c r="E44" s="103"/>
    </row>
    <row r="45" s="45" customFormat="1" customHeight="1" spans="1:5">
      <c r="A45" s="63">
        <v>2010407</v>
      </c>
      <c r="B45" s="63" t="s">
        <v>115</v>
      </c>
      <c r="C45" s="32">
        <f>VLOOKUP(A:A,'[1]L02'!$A$1:$C$65536,3,0)</f>
        <v>0</v>
      </c>
      <c r="D45" s="32">
        <v>0</v>
      </c>
      <c r="E45" s="103"/>
    </row>
    <row r="46" s="45" customFormat="1" customHeight="1" spans="1:5">
      <c r="A46" s="63">
        <v>2010408</v>
      </c>
      <c r="B46" s="63" t="s">
        <v>116</v>
      </c>
      <c r="C46" s="32">
        <f>VLOOKUP(A:A,'[1]L02'!$A$1:$C$65536,3,0)</f>
        <v>0</v>
      </c>
      <c r="D46" s="32">
        <v>0</v>
      </c>
      <c r="E46" s="103"/>
    </row>
    <row r="47" s="45" customFormat="1" customHeight="1" spans="1:5">
      <c r="A47" s="63">
        <v>2010450</v>
      </c>
      <c r="B47" s="63" t="s">
        <v>97</v>
      </c>
      <c r="C47" s="32">
        <f>VLOOKUP(A:A,'[1]L02'!$A$1:$C$65536,3,0)</f>
        <v>0</v>
      </c>
      <c r="D47" s="32">
        <v>0</v>
      </c>
      <c r="E47" s="103"/>
    </row>
    <row r="48" s="45" customFormat="1" customHeight="1" spans="1:5">
      <c r="A48" s="63">
        <v>2010499</v>
      </c>
      <c r="B48" s="63" t="s">
        <v>117</v>
      </c>
      <c r="C48" s="32">
        <f>VLOOKUP(A:A,'[1]L02'!$A$1:$C$65536,3,0)</f>
        <v>913</v>
      </c>
      <c r="D48" s="32">
        <v>545</v>
      </c>
      <c r="E48" s="103">
        <f>C48/D48*100</f>
        <v>167.522935779817</v>
      </c>
    </row>
    <row r="49" s="45" customFormat="1" customHeight="1" spans="1:5">
      <c r="A49" s="63">
        <v>20105</v>
      </c>
      <c r="B49" s="62" t="s">
        <v>118</v>
      </c>
      <c r="C49" s="32">
        <f>VLOOKUP(A:A,'[1]L02'!$A$1:$C$65536,3,0)</f>
        <v>864</v>
      </c>
      <c r="D49" s="32">
        <v>724</v>
      </c>
      <c r="E49" s="103">
        <f>C49/D49*100</f>
        <v>119.337016574586</v>
      </c>
    </row>
    <row r="50" s="45" customFormat="1" customHeight="1" spans="1:5">
      <c r="A50" s="63">
        <v>2010501</v>
      </c>
      <c r="B50" s="63" t="s">
        <v>88</v>
      </c>
      <c r="C50" s="32">
        <f>VLOOKUP(A:A,'[1]L02'!$A$1:$C$65536,3,0)</f>
        <v>414</v>
      </c>
      <c r="D50" s="32">
        <v>405</v>
      </c>
      <c r="E50" s="103">
        <f>C50/D50*100</f>
        <v>102.222222222222</v>
      </c>
    </row>
    <row r="51" s="45" customFormat="1" customHeight="1" spans="1:5">
      <c r="A51" s="63">
        <v>2010502</v>
      </c>
      <c r="B51" s="63" t="s">
        <v>89</v>
      </c>
      <c r="C51" s="32">
        <f>VLOOKUP(A:A,'[1]L02'!$A$1:$C$65536,3,0)</f>
        <v>58</v>
      </c>
      <c r="D51" s="32">
        <v>15</v>
      </c>
      <c r="E51" s="103">
        <f>C51/D51*100</f>
        <v>386.666666666667</v>
      </c>
    </row>
    <row r="52" s="45" customFormat="1" customHeight="1" spans="1:5">
      <c r="A52" s="63">
        <v>2010503</v>
      </c>
      <c r="B52" s="63" t="s">
        <v>90</v>
      </c>
      <c r="C52" s="32">
        <f>VLOOKUP(A:A,'[1]L02'!$A$1:$C$65536,3,0)</f>
        <v>0</v>
      </c>
      <c r="D52" s="32">
        <v>0</v>
      </c>
      <c r="E52" s="103"/>
    </row>
    <row r="53" s="45" customFormat="1" customHeight="1" spans="1:5">
      <c r="A53" s="63">
        <v>2010504</v>
      </c>
      <c r="B53" s="63" t="s">
        <v>119</v>
      </c>
      <c r="C53" s="32">
        <f>VLOOKUP(A:A,'[1]L02'!$A$1:$C$65536,3,0)</f>
        <v>0</v>
      </c>
      <c r="D53" s="32">
        <v>0</v>
      </c>
      <c r="E53" s="103"/>
    </row>
    <row r="54" s="45" customFormat="1" customHeight="1" spans="1:5">
      <c r="A54" s="63">
        <v>2010505</v>
      </c>
      <c r="B54" s="63" t="s">
        <v>120</v>
      </c>
      <c r="C54" s="32">
        <f>VLOOKUP(A:A,'[1]L02'!$A$1:$C$65536,3,0)</f>
        <v>129</v>
      </c>
      <c r="D54" s="32">
        <v>300</v>
      </c>
      <c r="E54" s="103">
        <f>C54/D54*100</f>
        <v>43</v>
      </c>
    </row>
    <row r="55" s="45" customFormat="1" customHeight="1" spans="1:5">
      <c r="A55" s="63">
        <v>2010506</v>
      </c>
      <c r="B55" s="63" t="s">
        <v>121</v>
      </c>
      <c r="C55" s="32">
        <f>VLOOKUP(A:A,'[1]L02'!$A$1:$C$65536,3,0)</f>
        <v>0</v>
      </c>
      <c r="D55" s="32">
        <v>0</v>
      </c>
      <c r="E55" s="103"/>
    </row>
    <row r="56" s="45" customFormat="1" customHeight="1" spans="1:5">
      <c r="A56" s="63">
        <v>2010507</v>
      </c>
      <c r="B56" s="63" t="s">
        <v>122</v>
      </c>
      <c r="C56" s="32">
        <f>VLOOKUP(A:A,'[1]L02'!$A$1:$C$65536,3,0)</f>
        <v>196</v>
      </c>
      <c r="D56" s="32">
        <v>0</v>
      </c>
      <c r="E56" s="103"/>
    </row>
    <row r="57" s="45" customFormat="1" customHeight="1" spans="1:5">
      <c r="A57" s="63">
        <v>2010508</v>
      </c>
      <c r="B57" s="63" t="s">
        <v>123</v>
      </c>
      <c r="C57" s="32">
        <f>VLOOKUP(A:A,'[1]L02'!$A$1:$C$65536,3,0)</f>
        <v>32</v>
      </c>
      <c r="D57" s="32">
        <v>4</v>
      </c>
      <c r="E57" s="103">
        <f>C57/D57*100</f>
        <v>800</v>
      </c>
    </row>
    <row r="58" s="45" customFormat="1" customHeight="1" spans="1:5">
      <c r="A58" s="63">
        <v>2010550</v>
      </c>
      <c r="B58" s="63" t="s">
        <v>97</v>
      </c>
      <c r="C58" s="32">
        <f>VLOOKUP(A:A,'[1]L02'!$A$1:$C$65536,3,0)</f>
        <v>0</v>
      </c>
      <c r="D58" s="32">
        <v>0</v>
      </c>
      <c r="E58" s="103"/>
    </row>
    <row r="59" s="45" customFormat="1" customHeight="1" spans="1:5">
      <c r="A59" s="63">
        <v>2010599</v>
      </c>
      <c r="B59" s="63" t="s">
        <v>124</v>
      </c>
      <c r="C59" s="32">
        <f>VLOOKUP(A:A,'[1]L02'!$A$1:$C$65536,3,0)</f>
        <v>35</v>
      </c>
      <c r="D59" s="32">
        <v>0</v>
      </c>
      <c r="E59" s="103"/>
    </row>
    <row r="60" s="45" customFormat="1" customHeight="1" spans="1:5">
      <c r="A60" s="63">
        <v>20106</v>
      </c>
      <c r="B60" s="62" t="s">
        <v>125</v>
      </c>
      <c r="C60" s="32">
        <f>VLOOKUP(A:A,'[1]L02'!$A$1:$C$65536,3,0)</f>
        <v>2741</v>
      </c>
      <c r="D60" s="32">
        <v>2249</v>
      </c>
      <c r="E60" s="103">
        <f>C60/D60*100</f>
        <v>121.876389506447</v>
      </c>
    </row>
    <row r="61" s="45" customFormat="1" customHeight="1" spans="1:5">
      <c r="A61" s="63">
        <v>2010601</v>
      </c>
      <c r="B61" s="63" t="s">
        <v>88</v>
      </c>
      <c r="C61" s="32">
        <f>VLOOKUP(A:A,'[1]L02'!$A$1:$C$65536,3,0)</f>
        <v>1598</v>
      </c>
      <c r="D61" s="32">
        <v>1491</v>
      </c>
      <c r="E61" s="103">
        <f>C61/D61*100</f>
        <v>107.176391683434</v>
      </c>
    </row>
    <row r="62" s="45" customFormat="1" customHeight="1" spans="1:5">
      <c r="A62" s="63">
        <v>2010602</v>
      </c>
      <c r="B62" s="63" t="s">
        <v>89</v>
      </c>
      <c r="C62" s="32">
        <f>VLOOKUP(A:A,'[1]L02'!$A$1:$C$65536,3,0)</f>
        <v>447</v>
      </c>
      <c r="D62" s="32">
        <v>420</v>
      </c>
      <c r="E62" s="103">
        <f>C62/D62*100</f>
        <v>106.428571428571</v>
      </c>
    </row>
    <row r="63" s="45" customFormat="1" customHeight="1" spans="1:5">
      <c r="A63" s="63">
        <v>2010603</v>
      </c>
      <c r="B63" s="63" t="s">
        <v>90</v>
      </c>
      <c r="C63" s="32">
        <f>VLOOKUP(A:A,'[1]L02'!$A$1:$C$65536,3,0)</f>
        <v>0</v>
      </c>
      <c r="D63" s="32">
        <v>0</v>
      </c>
      <c r="E63" s="103"/>
    </row>
    <row r="64" s="45" customFormat="1" customHeight="1" spans="1:5">
      <c r="A64" s="63">
        <v>2010604</v>
      </c>
      <c r="B64" s="63" t="s">
        <v>126</v>
      </c>
      <c r="C64" s="32">
        <f>VLOOKUP(A:A,'[1]L02'!$A$1:$C$65536,3,0)</f>
        <v>0</v>
      </c>
      <c r="D64" s="32">
        <v>0</v>
      </c>
      <c r="E64" s="103"/>
    </row>
    <row r="65" s="45" customFormat="1" customHeight="1" spans="1:5">
      <c r="A65" s="63">
        <v>2010605</v>
      </c>
      <c r="B65" s="63" t="s">
        <v>127</v>
      </c>
      <c r="C65" s="32">
        <f>VLOOKUP(A:A,'[1]L02'!$A$1:$C$65536,3,0)</f>
        <v>0</v>
      </c>
      <c r="D65" s="32">
        <v>0</v>
      </c>
      <c r="E65" s="103"/>
    </row>
    <row r="66" s="45" customFormat="1" customHeight="1" spans="1:5">
      <c r="A66" s="63">
        <v>2010606</v>
      </c>
      <c r="B66" s="63" t="s">
        <v>128</v>
      </c>
      <c r="C66" s="32">
        <f>VLOOKUP(A:A,'[1]L02'!$A$1:$C$65536,3,0)</f>
        <v>0</v>
      </c>
      <c r="D66" s="32">
        <v>0</v>
      </c>
      <c r="E66" s="103"/>
    </row>
    <row r="67" s="45" customFormat="1" customHeight="1" spans="1:5">
      <c r="A67" s="63">
        <v>2010607</v>
      </c>
      <c r="B67" s="63" t="s">
        <v>129</v>
      </c>
      <c r="C67" s="32">
        <f>VLOOKUP(A:A,'[1]L02'!$A$1:$C$65536,3,0)</f>
        <v>0</v>
      </c>
      <c r="D67" s="32">
        <v>0</v>
      </c>
      <c r="E67" s="103"/>
    </row>
    <row r="68" s="45" customFormat="1" customHeight="1" spans="1:5">
      <c r="A68" s="63">
        <v>2010608</v>
      </c>
      <c r="B68" s="63" t="s">
        <v>130</v>
      </c>
      <c r="C68" s="32">
        <f>VLOOKUP(A:A,'[1]L02'!$A$1:$C$65536,3,0)</f>
        <v>211</v>
      </c>
      <c r="D68" s="32">
        <v>0</v>
      </c>
      <c r="E68" s="103"/>
    </row>
    <row r="69" s="45" customFormat="1" customHeight="1" spans="1:5">
      <c r="A69" s="63">
        <v>2010650</v>
      </c>
      <c r="B69" s="63" t="s">
        <v>97</v>
      </c>
      <c r="C69" s="32">
        <f>VLOOKUP(A:A,'[1]L02'!$A$1:$C$65536,3,0)</f>
        <v>0</v>
      </c>
      <c r="D69" s="32">
        <v>0</v>
      </c>
      <c r="E69" s="103"/>
    </row>
    <row r="70" s="45" customFormat="1" customHeight="1" spans="1:5">
      <c r="A70" s="63">
        <v>2010699</v>
      </c>
      <c r="B70" s="63" t="s">
        <v>131</v>
      </c>
      <c r="C70" s="32">
        <f>VLOOKUP(A:A,'[1]L02'!$A$1:$C$65536,3,0)</f>
        <v>485</v>
      </c>
      <c r="D70" s="32">
        <v>338</v>
      </c>
      <c r="E70" s="103">
        <f>C70/D70*100</f>
        <v>143.491124260355</v>
      </c>
    </row>
    <row r="71" s="45" customFormat="1" customHeight="1" spans="1:5">
      <c r="A71" s="63">
        <v>20107</v>
      </c>
      <c r="B71" s="62" t="s">
        <v>132</v>
      </c>
      <c r="C71" s="32">
        <f>VLOOKUP(A:A,'[1]L02'!$A$1:$C$65536,3,0)</f>
        <v>7342</v>
      </c>
      <c r="D71" s="32">
        <v>8666</v>
      </c>
      <c r="E71" s="103">
        <f>C71/D71*100</f>
        <v>84.721901684745</v>
      </c>
    </row>
    <row r="72" s="45" customFormat="1" customHeight="1" spans="1:5">
      <c r="A72" s="63">
        <v>2010701</v>
      </c>
      <c r="B72" s="63" t="s">
        <v>88</v>
      </c>
      <c r="C72" s="32">
        <f>VLOOKUP(A:A,'[1]L02'!$A$1:$C$65536,3,0)</f>
        <v>0</v>
      </c>
      <c r="D72" s="32">
        <v>0</v>
      </c>
      <c r="E72" s="103"/>
    </row>
    <row r="73" s="45" customFormat="1" customHeight="1" spans="1:5">
      <c r="A73" s="63">
        <v>2010702</v>
      </c>
      <c r="B73" s="63" t="s">
        <v>89</v>
      </c>
      <c r="C73" s="32">
        <f>VLOOKUP(A:A,'[1]L02'!$A$1:$C$65536,3,0)</f>
        <v>0</v>
      </c>
      <c r="D73" s="32">
        <v>0</v>
      </c>
      <c r="E73" s="103"/>
    </row>
    <row r="74" s="45" customFormat="1" customHeight="1" spans="1:5">
      <c r="A74" s="63">
        <v>2010703</v>
      </c>
      <c r="B74" s="63" t="s">
        <v>90</v>
      </c>
      <c r="C74" s="32">
        <f>VLOOKUP(A:A,'[1]L02'!$A$1:$C$65536,3,0)</f>
        <v>0</v>
      </c>
      <c r="D74" s="32">
        <v>0</v>
      </c>
      <c r="E74" s="103"/>
    </row>
    <row r="75" s="45" customFormat="1" customHeight="1" spans="1:5">
      <c r="A75" s="63">
        <v>2010709</v>
      </c>
      <c r="B75" s="63" t="s">
        <v>129</v>
      </c>
      <c r="C75" s="32">
        <f>VLOOKUP(A:A,'[1]L02'!$A$1:$C$65536,3,0)</f>
        <v>0</v>
      </c>
      <c r="D75" s="32">
        <v>251</v>
      </c>
      <c r="E75" s="103">
        <f>C75/D75*100</f>
        <v>0</v>
      </c>
    </row>
    <row r="76" s="45" customFormat="1" customHeight="1" spans="1:5">
      <c r="A76" s="63">
        <v>2010710</v>
      </c>
      <c r="B76" s="63" t="s">
        <v>133</v>
      </c>
      <c r="C76" s="32">
        <f>VLOOKUP(A:A,'[1]L02'!$A$1:$C$65536,3,0)</f>
        <v>0</v>
      </c>
      <c r="D76" s="32">
        <v>0</v>
      </c>
      <c r="E76" s="103"/>
    </row>
    <row r="77" s="45" customFormat="1" customHeight="1" spans="1:5">
      <c r="A77" s="63">
        <v>2010750</v>
      </c>
      <c r="B77" s="63" t="s">
        <v>97</v>
      </c>
      <c r="C77" s="32">
        <f>VLOOKUP(A:A,'[1]L02'!$A$1:$C$65536,3,0)</f>
        <v>0</v>
      </c>
      <c r="D77" s="32">
        <v>0</v>
      </c>
      <c r="E77" s="103"/>
    </row>
    <row r="78" s="45" customFormat="1" customHeight="1" spans="1:5">
      <c r="A78" s="63">
        <v>2010799</v>
      </c>
      <c r="B78" s="63" t="s">
        <v>134</v>
      </c>
      <c r="C78" s="32">
        <f>VLOOKUP(A:A,'[1]L02'!$A$1:$C$65536,3,0)</f>
        <v>7342</v>
      </c>
      <c r="D78" s="32">
        <v>8415</v>
      </c>
      <c r="E78" s="103">
        <f>C78/D78*100</f>
        <v>87.2489601901367</v>
      </c>
    </row>
    <row r="79" s="45" customFormat="1" customHeight="1" spans="1:5">
      <c r="A79" s="63">
        <v>20108</v>
      </c>
      <c r="B79" s="62" t="s">
        <v>135</v>
      </c>
      <c r="C79" s="32">
        <f>VLOOKUP(A:A,'[1]L02'!$A$1:$C$65536,3,0)</f>
        <v>840</v>
      </c>
      <c r="D79" s="32">
        <v>715</v>
      </c>
      <c r="E79" s="103">
        <f>C79/D79*100</f>
        <v>117.482517482517</v>
      </c>
    </row>
    <row r="80" s="45" customFormat="1" customHeight="1" spans="1:5">
      <c r="A80" s="63">
        <v>2010801</v>
      </c>
      <c r="B80" s="63" t="s">
        <v>88</v>
      </c>
      <c r="C80" s="32">
        <f>VLOOKUP(A:A,'[1]L02'!$A$1:$C$65536,3,0)</f>
        <v>504</v>
      </c>
      <c r="D80" s="32">
        <v>513</v>
      </c>
      <c r="E80" s="103">
        <f>C80/D80*100</f>
        <v>98.2456140350877</v>
      </c>
    </row>
    <row r="81" s="45" customFormat="1" customHeight="1" spans="1:5">
      <c r="A81" s="63">
        <v>2010802</v>
      </c>
      <c r="B81" s="63" t="s">
        <v>89</v>
      </c>
      <c r="C81" s="32">
        <f>VLOOKUP(A:A,'[1]L02'!$A$1:$C$65536,3,0)</f>
        <v>0</v>
      </c>
      <c r="D81" s="32">
        <v>0</v>
      </c>
      <c r="E81" s="103"/>
    </row>
    <row r="82" s="45" customFormat="1" customHeight="1" spans="1:5">
      <c r="A82" s="63">
        <v>2010803</v>
      </c>
      <c r="B82" s="63" t="s">
        <v>90</v>
      </c>
      <c r="C82" s="32">
        <f>VLOOKUP(A:A,'[1]L02'!$A$1:$C$65536,3,0)</f>
        <v>0</v>
      </c>
      <c r="D82" s="32">
        <v>0</v>
      </c>
      <c r="E82" s="103"/>
    </row>
    <row r="83" s="45" customFormat="1" customHeight="1" spans="1:5">
      <c r="A83" s="63">
        <v>2010804</v>
      </c>
      <c r="B83" s="63" t="s">
        <v>136</v>
      </c>
      <c r="C83" s="32">
        <f>VLOOKUP(A:A,'[1]L02'!$A$1:$C$65536,3,0)</f>
        <v>0</v>
      </c>
      <c r="D83" s="32">
        <v>0</v>
      </c>
      <c r="E83" s="103"/>
    </row>
    <row r="84" s="45" customFormat="1" customHeight="1" spans="1:5">
      <c r="A84" s="63">
        <v>2010805</v>
      </c>
      <c r="B84" s="63" t="s">
        <v>137</v>
      </c>
      <c r="C84" s="32">
        <f>VLOOKUP(A:A,'[1]L02'!$A$1:$C$65536,3,0)</f>
        <v>0</v>
      </c>
      <c r="D84" s="32">
        <v>0</v>
      </c>
      <c r="E84" s="103"/>
    </row>
    <row r="85" s="45" customFormat="1" customHeight="1" spans="1:5">
      <c r="A85" s="63">
        <v>2010806</v>
      </c>
      <c r="B85" s="63" t="s">
        <v>129</v>
      </c>
      <c r="C85" s="32">
        <f>VLOOKUP(A:A,'[1]L02'!$A$1:$C$65536,3,0)</f>
        <v>0</v>
      </c>
      <c r="D85" s="32">
        <v>0</v>
      </c>
      <c r="E85" s="103"/>
    </row>
    <row r="86" s="45" customFormat="1" customHeight="1" spans="1:5">
      <c r="A86" s="63">
        <v>2010850</v>
      </c>
      <c r="B86" s="63" t="s">
        <v>97</v>
      </c>
      <c r="C86" s="32">
        <f>VLOOKUP(A:A,'[1]L02'!$A$1:$C$65536,3,0)</f>
        <v>0</v>
      </c>
      <c r="D86" s="32">
        <v>0</v>
      </c>
      <c r="E86" s="103"/>
    </row>
    <row r="87" s="45" customFormat="1" customHeight="1" spans="1:5">
      <c r="A87" s="63">
        <v>2010899</v>
      </c>
      <c r="B87" s="63" t="s">
        <v>138</v>
      </c>
      <c r="C87" s="32">
        <f>VLOOKUP(A:A,'[1]L02'!$A$1:$C$65536,3,0)</f>
        <v>336</v>
      </c>
      <c r="D87" s="32">
        <v>202</v>
      </c>
      <c r="E87" s="103">
        <f>C87/D87*100</f>
        <v>166.336633663366</v>
      </c>
    </row>
    <row r="88" s="45" customFormat="1" customHeight="1" spans="1:5">
      <c r="A88" s="63">
        <v>20109</v>
      </c>
      <c r="B88" s="62" t="s">
        <v>139</v>
      </c>
      <c r="C88" s="32">
        <f>VLOOKUP(A:A,'[1]L02'!$A$1:$C$65536,3,0)</f>
        <v>0</v>
      </c>
      <c r="D88" s="32">
        <v>0</v>
      </c>
      <c r="E88" s="103"/>
    </row>
    <row r="89" s="45" customFormat="1" customHeight="1" spans="1:5">
      <c r="A89" s="63">
        <v>2010901</v>
      </c>
      <c r="B89" s="63" t="s">
        <v>88</v>
      </c>
      <c r="C89" s="32">
        <f>VLOOKUP(A:A,'[1]L02'!$A$1:$C$65536,3,0)</f>
        <v>0</v>
      </c>
      <c r="D89" s="32">
        <v>0</v>
      </c>
      <c r="E89" s="103"/>
    </row>
    <row r="90" s="45" customFormat="1" customHeight="1" spans="1:5">
      <c r="A90" s="63">
        <v>2010902</v>
      </c>
      <c r="B90" s="63" t="s">
        <v>89</v>
      </c>
      <c r="C90" s="32">
        <f>VLOOKUP(A:A,'[1]L02'!$A$1:$C$65536,3,0)</f>
        <v>0</v>
      </c>
      <c r="D90" s="32">
        <v>0</v>
      </c>
      <c r="E90" s="103"/>
    </row>
    <row r="91" s="45" customFormat="1" customHeight="1" spans="1:5">
      <c r="A91" s="63">
        <v>2010903</v>
      </c>
      <c r="B91" s="63" t="s">
        <v>90</v>
      </c>
      <c r="C91" s="32">
        <f>VLOOKUP(A:A,'[1]L02'!$A$1:$C$65536,3,0)</f>
        <v>0</v>
      </c>
      <c r="D91" s="32">
        <v>0</v>
      </c>
      <c r="E91" s="103"/>
    </row>
    <row r="92" s="45" customFormat="1" customHeight="1" spans="1:5">
      <c r="A92" s="63">
        <v>2010905</v>
      </c>
      <c r="B92" s="63" t="s">
        <v>140</v>
      </c>
      <c r="C92" s="32">
        <f>VLOOKUP(A:A,'[1]L02'!$A$1:$C$65536,3,0)</f>
        <v>0</v>
      </c>
      <c r="D92" s="32">
        <v>0</v>
      </c>
      <c r="E92" s="103"/>
    </row>
    <row r="93" s="45" customFormat="1" customHeight="1" spans="1:5">
      <c r="A93" s="63">
        <v>2010907</v>
      </c>
      <c r="B93" s="63" t="s">
        <v>141</v>
      </c>
      <c r="C93" s="32">
        <f>VLOOKUP(A:A,'[1]L02'!$A$1:$C$65536,3,0)</f>
        <v>0</v>
      </c>
      <c r="D93" s="32">
        <v>0</v>
      </c>
      <c r="E93" s="103"/>
    </row>
    <row r="94" s="45" customFormat="1" customHeight="1" spans="1:5">
      <c r="A94" s="63">
        <v>2010908</v>
      </c>
      <c r="B94" s="63" t="s">
        <v>129</v>
      </c>
      <c r="C94" s="32">
        <f>VLOOKUP(A:A,'[1]L02'!$A$1:$C$65536,3,0)</f>
        <v>0</v>
      </c>
      <c r="D94" s="32">
        <v>0</v>
      </c>
      <c r="E94" s="103"/>
    </row>
    <row r="95" s="45" customFormat="1" customHeight="1" spans="1:5">
      <c r="A95" s="63">
        <v>2010909</v>
      </c>
      <c r="B95" s="63" t="s">
        <v>142</v>
      </c>
      <c r="C95" s="32">
        <f>VLOOKUP(A:A,'[1]L02'!$A$1:$C$65536,3,0)</f>
        <v>0</v>
      </c>
      <c r="D95" s="32">
        <v>0</v>
      </c>
      <c r="E95" s="103"/>
    </row>
    <row r="96" s="45" customFormat="1" customHeight="1" spans="1:5">
      <c r="A96" s="63">
        <v>2010910</v>
      </c>
      <c r="B96" s="63" t="s">
        <v>143</v>
      </c>
      <c r="C96" s="32">
        <f>VLOOKUP(A:A,'[1]L02'!$A$1:$C$65536,3,0)</f>
        <v>0</v>
      </c>
      <c r="D96" s="32">
        <v>0</v>
      </c>
      <c r="E96" s="103"/>
    </row>
    <row r="97" s="45" customFormat="1" customHeight="1" spans="1:5">
      <c r="A97" s="63">
        <v>2010911</v>
      </c>
      <c r="B97" s="63" t="s">
        <v>144</v>
      </c>
      <c r="C97" s="32">
        <f>VLOOKUP(A:A,'[1]L02'!$A$1:$C$65536,3,0)</f>
        <v>0</v>
      </c>
      <c r="D97" s="32">
        <v>0</v>
      </c>
      <c r="E97" s="103"/>
    </row>
    <row r="98" s="45" customFormat="1" customHeight="1" spans="1:5">
      <c r="A98" s="63">
        <v>2010912</v>
      </c>
      <c r="B98" s="63" t="s">
        <v>145</v>
      </c>
      <c r="C98" s="32">
        <f>VLOOKUP(A:A,'[1]L02'!$A$1:$C$65536,3,0)</f>
        <v>0</v>
      </c>
      <c r="D98" s="32">
        <v>0</v>
      </c>
      <c r="E98" s="103"/>
    </row>
    <row r="99" s="45" customFormat="1" customHeight="1" spans="1:5">
      <c r="A99" s="63">
        <v>2010950</v>
      </c>
      <c r="B99" s="63" t="s">
        <v>97</v>
      </c>
      <c r="C99" s="32">
        <f>VLOOKUP(A:A,'[1]L02'!$A$1:$C$65536,3,0)</f>
        <v>0</v>
      </c>
      <c r="D99" s="32">
        <v>0</v>
      </c>
      <c r="E99" s="103"/>
    </row>
    <row r="100" s="45" customFormat="1" customHeight="1" spans="1:5">
      <c r="A100" s="63">
        <v>2010999</v>
      </c>
      <c r="B100" s="63" t="s">
        <v>146</v>
      </c>
      <c r="C100" s="32">
        <f>VLOOKUP(A:A,'[1]L02'!$A$1:$C$65536,3,0)</f>
        <v>0</v>
      </c>
      <c r="D100" s="32">
        <v>0</v>
      </c>
      <c r="E100" s="103"/>
    </row>
    <row r="101" s="45" customFormat="1" customHeight="1" spans="1:5">
      <c r="A101" s="63">
        <v>20111</v>
      </c>
      <c r="B101" s="62" t="s">
        <v>147</v>
      </c>
      <c r="C101" s="32">
        <f>VLOOKUP(A:A,'[1]L02'!$A$1:$C$65536,3,0)</f>
        <v>2947</v>
      </c>
      <c r="D101" s="32">
        <v>3313</v>
      </c>
      <c r="E101" s="103">
        <f>C101/D101*100</f>
        <v>88.9526109266526</v>
      </c>
    </row>
    <row r="102" s="45" customFormat="1" customHeight="1" spans="1:5">
      <c r="A102" s="63">
        <v>2011101</v>
      </c>
      <c r="B102" s="63" t="s">
        <v>88</v>
      </c>
      <c r="C102" s="32">
        <f>VLOOKUP(A:A,'[1]L02'!$A$1:$C$65536,3,0)</f>
        <v>2190</v>
      </c>
      <c r="D102" s="32">
        <v>2174</v>
      </c>
      <c r="E102" s="103">
        <f>C102/D102*100</f>
        <v>100.735970561178</v>
      </c>
    </row>
    <row r="103" s="45" customFormat="1" customHeight="1" spans="1:5">
      <c r="A103" s="63">
        <v>2011102</v>
      </c>
      <c r="B103" s="63" t="s">
        <v>89</v>
      </c>
      <c r="C103" s="32">
        <f>VLOOKUP(A:A,'[1]L02'!$A$1:$C$65536,3,0)</f>
        <v>700</v>
      </c>
      <c r="D103" s="32">
        <v>938</v>
      </c>
      <c r="E103" s="103">
        <f>C103/D103*100</f>
        <v>74.6268656716418</v>
      </c>
    </row>
    <row r="104" s="45" customFormat="1" customHeight="1" spans="1:5">
      <c r="A104" s="63">
        <v>2011103</v>
      </c>
      <c r="B104" s="63" t="s">
        <v>90</v>
      </c>
      <c r="C104" s="32">
        <f>VLOOKUP(A:A,'[1]L02'!$A$1:$C$65536,3,0)</f>
        <v>0</v>
      </c>
      <c r="D104" s="32">
        <v>0</v>
      </c>
      <c r="E104" s="103"/>
    </row>
    <row r="105" s="45" customFormat="1" customHeight="1" spans="1:5">
      <c r="A105" s="63">
        <v>2011104</v>
      </c>
      <c r="B105" s="63" t="s">
        <v>148</v>
      </c>
      <c r="C105" s="32">
        <f>VLOOKUP(A:A,'[1]L02'!$A$1:$C$65536,3,0)</f>
        <v>0</v>
      </c>
      <c r="D105" s="32">
        <v>0</v>
      </c>
      <c r="E105" s="103"/>
    </row>
    <row r="106" s="45" customFormat="1" customHeight="1" spans="1:5">
      <c r="A106" s="63">
        <v>2011105</v>
      </c>
      <c r="B106" s="63" t="s">
        <v>149</v>
      </c>
      <c r="C106" s="32">
        <f>VLOOKUP(A:A,'[1]L02'!$A$1:$C$65536,3,0)</f>
        <v>0</v>
      </c>
      <c r="D106" s="32">
        <v>0</v>
      </c>
      <c r="E106" s="103"/>
    </row>
    <row r="107" s="45" customFormat="1" customHeight="1" spans="1:5">
      <c r="A107" s="63">
        <v>2011106</v>
      </c>
      <c r="B107" s="63" t="s">
        <v>150</v>
      </c>
      <c r="C107" s="32">
        <f>VLOOKUP(A:A,'[1]L02'!$A$1:$C$65536,3,0)</f>
        <v>0</v>
      </c>
      <c r="D107" s="32">
        <v>0</v>
      </c>
      <c r="E107" s="103"/>
    </row>
    <row r="108" s="45" customFormat="1" customHeight="1" spans="1:5">
      <c r="A108" s="63">
        <v>2011150</v>
      </c>
      <c r="B108" s="63" t="s">
        <v>97</v>
      </c>
      <c r="C108" s="32">
        <f>VLOOKUP(A:A,'[1]L02'!$A$1:$C$65536,3,0)</f>
        <v>0</v>
      </c>
      <c r="D108" s="32">
        <v>0</v>
      </c>
      <c r="E108" s="103"/>
    </row>
    <row r="109" s="45" customFormat="1" customHeight="1" spans="1:5">
      <c r="A109" s="63">
        <v>2011199</v>
      </c>
      <c r="B109" s="63" t="s">
        <v>151</v>
      </c>
      <c r="C109" s="32">
        <f>VLOOKUP(A:A,'[1]L02'!$A$1:$C$65536,3,0)</f>
        <v>57</v>
      </c>
      <c r="D109" s="32">
        <v>201</v>
      </c>
      <c r="E109" s="103">
        <f>C109/D109*100</f>
        <v>28.3582089552239</v>
      </c>
    </row>
    <row r="110" s="45" customFormat="1" customHeight="1" spans="1:5">
      <c r="A110" s="63">
        <v>20113</v>
      </c>
      <c r="B110" s="62" t="s">
        <v>152</v>
      </c>
      <c r="C110" s="32">
        <f>VLOOKUP(A:A,'[1]L02'!$A$1:$C$65536,3,0)</f>
        <v>1327</v>
      </c>
      <c r="D110" s="32">
        <v>1109</v>
      </c>
      <c r="E110" s="103">
        <f>C110/D110*100</f>
        <v>119.65734896303</v>
      </c>
    </row>
    <row r="111" s="45" customFormat="1" customHeight="1" spans="1:5">
      <c r="A111" s="63">
        <v>2011301</v>
      </c>
      <c r="B111" s="63" t="s">
        <v>88</v>
      </c>
      <c r="C111" s="32">
        <f>VLOOKUP(A:A,'[1]L02'!$A$1:$C$65536,3,0)</f>
        <v>836</v>
      </c>
      <c r="D111" s="32">
        <v>515</v>
      </c>
      <c r="E111" s="103">
        <f>C111/D111*100</f>
        <v>162.330097087379</v>
      </c>
    </row>
    <row r="112" s="45" customFormat="1" customHeight="1" spans="1:5">
      <c r="A112" s="63">
        <v>2011302</v>
      </c>
      <c r="B112" s="63" t="s">
        <v>89</v>
      </c>
      <c r="C112" s="32">
        <f>VLOOKUP(A:A,'[1]L02'!$A$1:$C$65536,3,0)</f>
        <v>0</v>
      </c>
      <c r="D112" s="32">
        <v>0</v>
      </c>
      <c r="E112" s="103"/>
    </row>
    <row r="113" s="45" customFormat="1" customHeight="1" spans="1:5">
      <c r="A113" s="63">
        <v>2011303</v>
      </c>
      <c r="B113" s="63" t="s">
        <v>90</v>
      </c>
      <c r="C113" s="32">
        <f>VLOOKUP(A:A,'[1]L02'!$A$1:$C$65536,3,0)</f>
        <v>0</v>
      </c>
      <c r="D113" s="32">
        <v>0</v>
      </c>
      <c r="E113" s="103"/>
    </row>
    <row r="114" s="45" customFormat="1" customHeight="1" spans="1:5">
      <c r="A114" s="63">
        <v>2011304</v>
      </c>
      <c r="B114" s="63" t="s">
        <v>153</v>
      </c>
      <c r="C114" s="32">
        <f>VLOOKUP(A:A,'[1]L02'!$A$1:$C$65536,3,0)</f>
        <v>0</v>
      </c>
      <c r="D114" s="32">
        <v>0</v>
      </c>
      <c r="E114" s="103"/>
    </row>
    <row r="115" s="45" customFormat="1" customHeight="1" spans="1:5">
      <c r="A115" s="63">
        <v>2011305</v>
      </c>
      <c r="B115" s="63" t="s">
        <v>154</v>
      </c>
      <c r="C115" s="32">
        <f>VLOOKUP(A:A,'[1]L02'!$A$1:$C$65536,3,0)</f>
        <v>0</v>
      </c>
      <c r="D115" s="32">
        <v>0</v>
      </c>
      <c r="E115" s="103"/>
    </row>
    <row r="116" s="45" customFormat="1" customHeight="1" spans="1:5">
      <c r="A116" s="63">
        <v>2011306</v>
      </c>
      <c r="B116" s="63" t="s">
        <v>155</v>
      </c>
      <c r="C116" s="32">
        <f>VLOOKUP(A:A,'[1]L02'!$A$1:$C$65536,3,0)</f>
        <v>0</v>
      </c>
      <c r="D116" s="32">
        <v>0</v>
      </c>
      <c r="E116" s="103"/>
    </row>
    <row r="117" s="45" customFormat="1" customHeight="1" spans="1:5">
      <c r="A117" s="63">
        <v>2011307</v>
      </c>
      <c r="B117" s="63" t="s">
        <v>156</v>
      </c>
      <c r="C117" s="32">
        <f>VLOOKUP(A:A,'[1]L02'!$A$1:$C$65536,3,0)</f>
        <v>0</v>
      </c>
      <c r="D117" s="32">
        <v>0</v>
      </c>
      <c r="E117" s="103"/>
    </row>
    <row r="118" s="45" customFormat="1" customHeight="1" spans="1:5">
      <c r="A118" s="63">
        <v>2011308</v>
      </c>
      <c r="B118" s="63" t="s">
        <v>157</v>
      </c>
      <c r="C118" s="32">
        <f>VLOOKUP(A:A,'[1]L02'!$A$1:$C$65536,3,0)</f>
        <v>238</v>
      </c>
      <c r="D118" s="32">
        <v>9</v>
      </c>
      <c r="E118" s="103">
        <f>C118/D118*100</f>
        <v>2644.44444444444</v>
      </c>
    </row>
    <row r="119" s="45" customFormat="1" customHeight="1" spans="1:5">
      <c r="A119" s="63">
        <v>2011350</v>
      </c>
      <c r="B119" s="63" t="s">
        <v>97</v>
      </c>
      <c r="C119" s="32">
        <f>VLOOKUP(A:A,'[1]L02'!$A$1:$C$65536,3,0)</f>
        <v>101</v>
      </c>
      <c r="D119" s="32">
        <v>303</v>
      </c>
      <c r="E119" s="103">
        <f>C119/D119*100</f>
        <v>33.3333333333333</v>
      </c>
    </row>
    <row r="120" s="45" customFormat="1" customHeight="1" spans="1:5">
      <c r="A120" s="63">
        <v>2011399</v>
      </c>
      <c r="B120" s="63" t="s">
        <v>158</v>
      </c>
      <c r="C120" s="32">
        <f>VLOOKUP(A:A,'[1]L02'!$A$1:$C$65536,3,0)</f>
        <v>152</v>
      </c>
      <c r="D120" s="32">
        <v>282</v>
      </c>
      <c r="E120" s="103">
        <f>C120/D120*100</f>
        <v>53.9007092198582</v>
      </c>
    </row>
    <row r="121" s="45" customFormat="1" customHeight="1" spans="1:5">
      <c r="A121" s="63">
        <v>20114</v>
      </c>
      <c r="B121" s="62" t="s">
        <v>159</v>
      </c>
      <c r="C121" s="32">
        <f>VLOOKUP(A:A,'[1]L02'!$A$1:$C$65536,3,0)</f>
        <v>212</v>
      </c>
      <c r="D121" s="32">
        <v>0</v>
      </c>
      <c r="E121" s="103"/>
    </row>
    <row r="122" s="45" customFormat="1" customHeight="1" spans="1:5">
      <c r="A122" s="63">
        <v>2011401</v>
      </c>
      <c r="B122" s="63" t="s">
        <v>88</v>
      </c>
      <c r="C122" s="32">
        <f>VLOOKUP(A:A,'[1]L02'!$A$1:$C$65536,3,0)</f>
        <v>0</v>
      </c>
      <c r="D122" s="32">
        <v>0</v>
      </c>
      <c r="E122" s="103"/>
    </row>
    <row r="123" s="45" customFormat="1" customHeight="1" spans="1:5">
      <c r="A123" s="63">
        <v>2011402</v>
      </c>
      <c r="B123" s="63" t="s">
        <v>89</v>
      </c>
      <c r="C123" s="32">
        <f>VLOOKUP(A:A,'[1]L02'!$A$1:$C$65536,3,0)</f>
        <v>0</v>
      </c>
      <c r="D123" s="32">
        <v>0</v>
      </c>
      <c r="E123" s="103"/>
    </row>
    <row r="124" s="45" customFormat="1" customHeight="1" spans="1:5">
      <c r="A124" s="63">
        <v>2011403</v>
      </c>
      <c r="B124" s="63" t="s">
        <v>90</v>
      </c>
      <c r="C124" s="32">
        <f>VLOOKUP(A:A,'[1]L02'!$A$1:$C$65536,3,0)</f>
        <v>0</v>
      </c>
      <c r="D124" s="32">
        <v>0</v>
      </c>
      <c r="E124" s="103"/>
    </row>
    <row r="125" s="45" customFormat="1" customHeight="1" spans="1:5">
      <c r="A125" s="63">
        <v>2011404</v>
      </c>
      <c r="B125" s="63" t="s">
        <v>160</v>
      </c>
      <c r="C125" s="32">
        <f>VLOOKUP(A:A,'[1]L02'!$A$1:$C$65536,3,0)</f>
        <v>0</v>
      </c>
      <c r="D125" s="32">
        <v>0</v>
      </c>
      <c r="E125" s="103"/>
    </row>
    <row r="126" s="45" customFormat="1" customHeight="1" spans="1:5">
      <c r="A126" s="63">
        <v>2011405</v>
      </c>
      <c r="B126" s="63" t="s">
        <v>161</v>
      </c>
      <c r="C126" s="32">
        <f>VLOOKUP(A:A,'[1]L02'!$A$1:$C$65536,3,0)</f>
        <v>0</v>
      </c>
      <c r="D126" s="32">
        <v>0</v>
      </c>
      <c r="E126" s="103"/>
    </row>
    <row r="127" s="45" customFormat="1" customHeight="1" spans="1:5">
      <c r="A127" s="63">
        <v>2011408</v>
      </c>
      <c r="B127" s="63" t="s">
        <v>162</v>
      </c>
      <c r="C127" s="32">
        <f>VLOOKUP(A:A,'[1]L02'!$A$1:$C$65536,3,0)</f>
        <v>0</v>
      </c>
      <c r="D127" s="32">
        <v>0</v>
      </c>
      <c r="E127" s="103"/>
    </row>
    <row r="128" s="45" customFormat="1" customHeight="1" spans="1:5">
      <c r="A128" s="63">
        <v>2011409</v>
      </c>
      <c r="B128" s="63" t="s">
        <v>163</v>
      </c>
      <c r="C128" s="32">
        <f>VLOOKUP(A:A,'[1]L02'!$A$1:$C$65536,3,0)</f>
        <v>20</v>
      </c>
      <c r="D128" s="32">
        <v>0</v>
      </c>
      <c r="E128" s="103"/>
    </row>
    <row r="129" s="45" customFormat="1" customHeight="1" spans="1:5">
      <c r="A129" s="63">
        <v>2011410</v>
      </c>
      <c r="B129" s="63" t="s">
        <v>164</v>
      </c>
      <c r="C129" s="32">
        <f>VLOOKUP(A:A,'[1]L02'!$A$1:$C$65536,3,0)</f>
        <v>0</v>
      </c>
      <c r="D129" s="32">
        <v>0</v>
      </c>
      <c r="E129" s="103"/>
    </row>
    <row r="130" s="45" customFormat="1" customHeight="1" spans="1:5">
      <c r="A130" s="63">
        <v>2011411</v>
      </c>
      <c r="B130" s="63" t="s">
        <v>165</v>
      </c>
      <c r="C130" s="32">
        <f>VLOOKUP(A:A,'[1]L02'!$A$1:$C$65536,3,0)</f>
        <v>0</v>
      </c>
      <c r="D130" s="32">
        <v>0</v>
      </c>
      <c r="E130" s="103"/>
    </row>
    <row r="131" s="45" customFormat="1" customHeight="1" spans="1:5">
      <c r="A131" s="63">
        <v>2011450</v>
      </c>
      <c r="B131" s="63" t="s">
        <v>97</v>
      </c>
      <c r="C131" s="32">
        <f>VLOOKUP(A:A,'[1]L02'!$A$1:$C$65536,3,0)</f>
        <v>0</v>
      </c>
      <c r="D131" s="32">
        <v>0</v>
      </c>
      <c r="E131" s="103"/>
    </row>
    <row r="132" s="45" customFormat="1" customHeight="1" spans="1:5">
      <c r="A132" s="63">
        <v>2011499</v>
      </c>
      <c r="B132" s="63" t="s">
        <v>166</v>
      </c>
      <c r="C132" s="32">
        <f>VLOOKUP(A:A,'[1]L02'!$A$1:$C$65536,3,0)</f>
        <v>192</v>
      </c>
      <c r="D132" s="32">
        <v>0</v>
      </c>
      <c r="E132" s="103"/>
    </row>
    <row r="133" s="45" customFormat="1" customHeight="1" spans="1:5">
      <c r="A133" s="63">
        <v>20123</v>
      </c>
      <c r="B133" s="62" t="s">
        <v>167</v>
      </c>
      <c r="C133" s="32">
        <f>VLOOKUP(A:A,'[1]L02'!$A$1:$C$65536,3,0)</f>
        <v>104</v>
      </c>
      <c r="D133" s="32">
        <v>121</v>
      </c>
      <c r="E133" s="103">
        <f>C133/D133*100</f>
        <v>85.9504132231405</v>
      </c>
    </row>
    <row r="134" s="45" customFormat="1" customHeight="1" spans="1:5">
      <c r="A134" s="63">
        <v>2012301</v>
      </c>
      <c r="B134" s="63" t="s">
        <v>88</v>
      </c>
      <c r="C134" s="32">
        <f>VLOOKUP(A:A,'[1]L02'!$A$1:$C$65536,3,0)</f>
        <v>0</v>
      </c>
      <c r="D134" s="32">
        <v>0</v>
      </c>
      <c r="E134" s="103"/>
    </row>
    <row r="135" s="45" customFormat="1" customHeight="1" spans="1:5">
      <c r="A135" s="63">
        <v>2012302</v>
      </c>
      <c r="B135" s="63" t="s">
        <v>89</v>
      </c>
      <c r="C135" s="32">
        <f>VLOOKUP(A:A,'[1]L02'!$A$1:$C$65536,3,0)</f>
        <v>0</v>
      </c>
      <c r="D135" s="32">
        <v>26</v>
      </c>
      <c r="E135" s="103">
        <f t="shared" ref="E134:E197" si="1">C135/D135*100</f>
        <v>0</v>
      </c>
    </row>
    <row r="136" s="45" customFormat="1" customHeight="1" spans="1:5">
      <c r="A136" s="63">
        <v>2012303</v>
      </c>
      <c r="B136" s="63" t="s">
        <v>90</v>
      </c>
      <c r="C136" s="32">
        <f>VLOOKUP(A:A,'[1]L02'!$A$1:$C$65536,3,0)</f>
        <v>0</v>
      </c>
      <c r="D136" s="32">
        <v>0</v>
      </c>
      <c r="E136" s="103"/>
    </row>
    <row r="137" s="45" customFormat="1" customHeight="1" spans="1:5">
      <c r="A137" s="63">
        <v>2012304</v>
      </c>
      <c r="B137" s="63" t="s">
        <v>168</v>
      </c>
      <c r="C137" s="32">
        <f>VLOOKUP(A:A,'[1]L02'!$A$1:$C$65536,3,0)</f>
        <v>104</v>
      </c>
      <c r="D137" s="32">
        <v>95</v>
      </c>
      <c r="E137" s="103">
        <f t="shared" si="1"/>
        <v>109.473684210526</v>
      </c>
    </row>
    <row r="138" s="45" customFormat="1" customHeight="1" spans="1:5">
      <c r="A138" s="63">
        <v>2012350</v>
      </c>
      <c r="B138" s="63" t="s">
        <v>97</v>
      </c>
      <c r="C138" s="32">
        <f>VLOOKUP(A:A,'[1]L02'!$A$1:$C$65536,3,0)</f>
        <v>0</v>
      </c>
      <c r="D138" s="32">
        <v>0</v>
      </c>
      <c r="E138" s="103"/>
    </row>
    <row r="139" s="45" customFormat="1" customHeight="1" spans="1:5">
      <c r="A139" s="63">
        <v>2012399</v>
      </c>
      <c r="B139" s="63" t="s">
        <v>169</v>
      </c>
      <c r="C139" s="32">
        <f>VLOOKUP(A:A,'[1]L02'!$A$1:$C$65536,3,0)</f>
        <v>0</v>
      </c>
      <c r="D139" s="32">
        <v>0</v>
      </c>
      <c r="E139" s="103"/>
    </row>
    <row r="140" s="45" customFormat="1" customHeight="1" spans="1:5">
      <c r="A140" s="63">
        <v>20125</v>
      </c>
      <c r="B140" s="62" t="s">
        <v>170</v>
      </c>
      <c r="C140" s="32">
        <f>VLOOKUP(A:A,'[1]L02'!$A$1:$C$65536,3,0)</f>
        <v>0</v>
      </c>
      <c r="D140" s="32">
        <v>26</v>
      </c>
      <c r="E140" s="103">
        <f t="shared" si="1"/>
        <v>0</v>
      </c>
    </row>
    <row r="141" s="45" customFormat="1" customHeight="1" spans="1:5">
      <c r="A141" s="63">
        <v>2012501</v>
      </c>
      <c r="B141" s="63" t="s">
        <v>88</v>
      </c>
      <c r="C141" s="32">
        <f>VLOOKUP(A:A,'[1]L02'!$A$1:$C$65536,3,0)</f>
        <v>0</v>
      </c>
      <c r="D141" s="32">
        <v>9</v>
      </c>
      <c r="E141" s="103">
        <f t="shared" si="1"/>
        <v>0</v>
      </c>
    </row>
    <row r="142" s="45" customFormat="1" customHeight="1" spans="1:5">
      <c r="A142" s="63">
        <v>2012502</v>
      </c>
      <c r="B142" s="63" t="s">
        <v>89</v>
      </c>
      <c r="C142" s="32">
        <f>VLOOKUP(A:A,'[1]L02'!$A$1:$C$65536,3,0)</f>
        <v>0</v>
      </c>
      <c r="D142" s="32">
        <v>17</v>
      </c>
      <c r="E142" s="103">
        <f t="shared" si="1"/>
        <v>0</v>
      </c>
    </row>
    <row r="143" s="45" customFormat="1" customHeight="1" spans="1:5">
      <c r="A143" s="63">
        <v>2012503</v>
      </c>
      <c r="B143" s="63" t="s">
        <v>90</v>
      </c>
      <c r="C143" s="32">
        <f>VLOOKUP(A:A,'[1]L02'!$A$1:$C$65536,3,0)</f>
        <v>0</v>
      </c>
      <c r="D143" s="32">
        <v>0</v>
      </c>
      <c r="E143" s="103"/>
    </row>
    <row r="144" s="45" customFormat="1" customHeight="1" spans="1:5">
      <c r="A144" s="63">
        <v>2012504</v>
      </c>
      <c r="B144" s="63" t="s">
        <v>171</v>
      </c>
      <c r="C144" s="32">
        <f>VLOOKUP(A:A,'[1]L02'!$A$1:$C$65536,3,0)</f>
        <v>0</v>
      </c>
      <c r="D144" s="32">
        <v>0</v>
      </c>
      <c r="E144" s="103"/>
    </row>
    <row r="145" s="45" customFormat="1" customHeight="1" spans="1:5">
      <c r="A145" s="63">
        <v>2012505</v>
      </c>
      <c r="B145" s="63" t="s">
        <v>172</v>
      </c>
      <c r="C145" s="32">
        <f>VLOOKUP(A:A,'[1]L02'!$A$1:$C$65536,3,0)</f>
        <v>0</v>
      </c>
      <c r="D145" s="32">
        <v>0</v>
      </c>
      <c r="E145" s="103"/>
    </row>
    <row r="146" s="45" customFormat="1" customHeight="1" spans="1:5">
      <c r="A146" s="63">
        <v>2012550</v>
      </c>
      <c r="B146" s="63" t="s">
        <v>97</v>
      </c>
      <c r="C146" s="32">
        <f>VLOOKUP(A:A,'[1]L02'!$A$1:$C$65536,3,0)</f>
        <v>0</v>
      </c>
      <c r="D146" s="32">
        <v>0</v>
      </c>
      <c r="E146" s="103"/>
    </row>
    <row r="147" s="45" customFormat="1" customHeight="1" spans="1:5">
      <c r="A147" s="63">
        <v>2012599</v>
      </c>
      <c r="B147" s="63" t="s">
        <v>173</v>
      </c>
      <c r="C147" s="32">
        <f>VLOOKUP(A:A,'[1]L02'!$A$1:$C$65536,3,0)</f>
        <v>0</v>
      </c>
      <c r="D147" s="32">
        <v>0</v>
      </c>
      <c r="E147" s="103"/>
    </row>
    <row r="148" s="45" customFormat="1" customHeight="1" spans="1:5">
      <c r="A148" s="63">
        <v>20126</v>
      </c>
      <c r="B148" s="62" t="s">
        <v>174</v>
      </c>
      <c r="C148" s="32">
        <f>VLOOKUP(A:A,'[1]L02'!$A$1:$C$65536,3,0)</f>
        <v>500</v>
      </c>
      <c r="D148" s="32">
        <v>174</v>
      </c>
      <c r="E148" s="103">
        <f t="shared" si="1"/>
        <v>287.35632183908</v>
      </c>
    </row>
    <row r="149" s="45" customFormat="1" customHeight="1" spans="1:5">
      <c r="A149" s="63">
        <v>2012601</v>
      </c>
      <c r="B149" s="63" t="s">
        <v>88</v>
      </c>
      <c r="C149" s="32">
        <f>VLOOKUP(A:A,'[1]L02'!$A$1:$C$65536,3,0)</f>
        <v>89</v>
      </c>
      <c r="D149" s="32">
        <v>129</v>
      </c>
      <c r="E149" s="103">
        <f t="shared" si="1"/>
        <v>68.9922480620155</v>
      </c>
    </row>
    <row r="150" s="45" customFormat="1" customHeight="1" spans="1:5">
      <c r="A150" s="63">
        <v>2012602</v>
      </c>
      <c r="B150" s="63" t="s">
        <v>89</v>
      </c>
      <c r="C150" s="32">
        <f>VLOOKUP(A:A,'[1]L02'!$A$1:$C$65536,3,0)</f>
        <v>21</v>
      </c>
      <c r="D150" s="32">
        <v>0</v>
      </c>
      <c r="E150" s="103"/>
    </row>
    <row r="151" s="45" customFormat="1" customHeight="1" spans="1:5">
      <c r="A151" s="63">
        <v>2012603</v>
      </c>
      <c r="B151" s="63" t="s">
        <v>90</v>
      </c>
      <c r="C151" s="32">
        <f>VLOOKUP(A:A,'[1]L02'!$A$1:$C$65536,3,0)</f>
        <v>0</v>
      </c>
      <c r="D151" s="32">
        <v>0</v>
      </c>
      <c r="E151" s="103"/>
    </row>
    <row r="152" s="45" customFormat="1" customHeight="1" spans="1:5">
      <c r="A152" s="63">
        <v>2012604</v>
      </c>
      <c r="B152" s="63" t="s">
        <v>175</v>
      </c>
      <c r="C152" s="32">
        <f>VLOOKUP(A:A,'[1]L02'!$A$1:$C$65536,3,0)</f>
        <v>390</v>
      </c>
      <c r="D152" s="32">
        <v>45</v>
      </c>
      <c r="E152" s="103">
        <f t="shared" si="1"/>
        <v>866.666666666667</v>
      </c>
    </row>
    <row r="153" s="45" customFormat="1" customHeight="1" spans="1:5">
      <c r="A153" s="63">
        <v>2012699</v>
      </c>
      <c r="B153" s="63" t="s">
        <v>176</v>
      </c>
      <c r="C153" s="32">
        <f>VLOOKUP(A:A,'[1]L02'!$A$1:$C$65536,3,0)</f>
        <v>0</v>
      </c>
      <c r="D153" s="32">
        <v>0</v>
      </c>
      <c r="E153" s="103"/>
    </row>
    <row r="154" s="45" customFormat="1" customHeight="1" spans="1:5">
      <c r="A154" s="63">
        <v>20128</v>
      </c>
      <c r="B154" s="62" t="s">
        <v>177</v>
      </c>
      <c r="C154" s="32">
        <f>VLOOKUP(A:A,'[1]L02'!$A$1:$C$65536,3,0)</f>
        <v>129</v>
      </c>
      <c r="D154" s="32">
        <v>110</v>
      </c>
      <c r="E154" s="103">
        <f t="shared" si="1"/>
        <v>117.272727272727</v>
      </c>
    </row>
    <row r="155" s="45" customFormat="1" customHeight="1" spans="1:5">
      <c r="A155" s="63">
        <v>2012801</v>
      </c>
      <c r="B155" s="63" t="s">
        <v>88</v>
      </c>
      <c r="C155" s="32">
        <f>VLOOKUP(A:A,'[1]L02'!$A$1:$C$65536,3,0)</f>
        <v>84</v>
      </c>
      <c r="D155" s="32">
        <v>69</v>
      </c>
      <c r="E155" s="103">
        <f t="shared" si="1"/>
        <v>121.739130434783</v>
      </c>
    </row>
    <row r="156" s="45" customFormat="1" customHeight="1" spans="1:5">
      <c r="A156" s="63">
        <v>2012802</v>
      </c>
      <c r="B156" s="63" t="s">
        <v>89</v>
      </c>
      <c r="C156" s="32">
        <f>VLOOKUP(A:A,'[1]L02'!$A$1:$C$65536,3,0)</f>
        <v>35</v>
      </c>
      <c r="D156" s="32">
        <v>41</v>
      </c>
      <c r="E156" s="103">
        <f t="shared" si="1"/>
        <v>85.3658536585366</v>
      </c>
    </row>
    <row r="157" s="45" customFormat="1" customHeight="1" spans="1:5">
      <c r="A157" s="63">
        <v>2012803</v>
      </c>
      <c r="B157" s="63" t="s">
        <v>90</v>
      </c>
      <c r="C157" s="32">
        <f>VLOOKUP(A:A,'[1]L02'!$A$1:$C$65536,3,0)</f>
        <v>0</v>
      </c>
      <c r="D157" s="32">
        <v>0</v>
      </c>
      <c r="E157" s="103"/>
    </row>
    <row r="158" s="45" customFormat="1" customHeight="1" spans="1:5">
      <c r="A158" s="63">
        <v>2012804</v>
      </c>
      <c r="B158" s="63" t="s">
        <v>102</v>
      </c>
      <c r="C158" s="32">
        <f>VLOOKUP(A:A,'[1]L02'!$A$1:$C$65536,3,0)</f>
        <v>0</v>
      </c>
      <c r="D158" s="32">
        <v>0</v>
      </c>
      <c r="E158" s="103"/>
    </row>
    <row r="159" s="45" customFormat="1" customHeight="1" spans="1:5">
      <c r="A159" s="63">
        <v>2012850</v>
      </c>
      <c r="B159" s="63" t="s">
        <v>97</v>
      </c>
      <c r="C159" s="32">
        <f>VLOOKUP(A:A,'[1]L02'!$A$1:$C$65536,3,0)</f>
        <v>0</v>
      </c>
      <c r="D159" s="32">
        <v>0</v>
      </c>
      <c r="E159" s="103"/>
    </row>
    <row r="160" s="45" customFormat="1" customHeight="1" spans="1:5">
      <c r="A160" s="63">
        <v>2012899</v>
      </c>
      <c r="B160" s="63" t="s">
        <v>178</v>
      </c>
      <c r="C160" s="32">
        <f>VLOOKUP(A:A,'[1]L02'!$A$1:$C$65536,3,0)</f>
        <v>10</v>
      </c>
      <c r="D160" s="32">
        <v>0</v>
      </c>
      <c r="E160" s="103"/>
    </row>
    <row r="161" s="45" customFormat="1" customHeight="1" spans="1:5">
      <c r="A161" s="63">
        <v>20129</v>
      </c>
      <c r="B161" s="62" t="s">
        <v>179</v>
      </c>
      <c r="C161" s="32">
        <f>VLOOKUP(A:A,'[1]L02'!$A$1:$C$65536,3,0)</f>
        <v>428</v>
      </c>
      <c r="D161" s="32">
        <v>337</v>
      </c>
      <c r="E161" s="103">
        <f t="shared" si="1"/>
        <v>127.00296735905</v>
      </c>
    </row>
    <row r="162" s="45" customFormat="1" customHeight="1" spans="1:5">
      <c r="A162" s="63">
        <v>2012901</v>
      </c>
      <c r="B162" s="63" t="s">
        <v>88</v>
      </c>
      <c r="C162" s="32">
        <f>VLOOKUP(A:A,'[1]L02'!$A$1:$C$65536,3,0)</f>
        <v>303</v>
      </c>
      <c r="D162" s="32">
        <v>201</v>
      </c>
      <c r="E162" s="103">
        <f t="shared" si="1"/>
        <v>150.746268656716</v>
      </c>
    </row>
    <row r="163" s="45" customFormat="1" customHeight="1" spans="1:5">
      <c r="A163" s="63">
        <v>2012902</v>
      </c>
      <c r="B163" s="63" t="s">
        <v>89</v>
      </c>
      <c r="C163" s="32">
        <f>VLOOKUP(A:A,'[1]L02'!$A$1:$C$65536,3,0)</f>
        <v>2</v>
      </c>
      <c r="D163" s="32">
        <v>80</v>
      </c>
      <c r="E163" s="103">
        <f t="shared" si="1"/>
        <v>2.5</v>
      </c>
    </row>
    <row r="164" s="45" customFormat="1" customHeight="1" spans="1:5">
      <c r="A164" s="63">
        <v>2012903</v>
      </c>
      <c r="B164" s="63" t="s">
        <v>90</v>
      </c>
      <c r="C164" s="32">
        <f>VLOOKUP(A:A,'[1]L02'!$A$1:$C$65536,3,0)</f>
        <v>0</v>
      </c>
      <c r="D164" s="32">
        <v>0</v>
      </c>
      <c r="E164" s="103"/>
    </row>
    <row r="165" s="45" customFormat="1" customHeight="1" spans="1:5">
      <c r="A165" s="63">
        <v>2012906</v>
      </c>
      <c r="B165" s="63" t="s">
        <v>180</v>
      </c>
      <c r="C165" s="32">
        <f>VLOOKUP(A:A,'[1]L02'!$A$1:$C$65536,3,0)</f>
        <v>93</v>
      </c>
      <c r="D165" s="32">
        <v>48</v>
      </c>
      <c r="E165" s="103">
        <f t="shared" si="1"/>
        <v>193.75</v>
      </c>
    </row>
    <row r="166" s="45" customFormat="1" customHeight="1" spans="1:5">
      <c r="A166" s="63">
        <v>2012950</v>
      </c>
      <c r="B166" s="63" t="s">
        <v>97</v>
      </c>
      <c r="C166" s="32">
        <f>VLOOKUP(A:A,'[1]L02'!$A$1:$C$65536,3,0)</f>
        <v>0</v>
      </c>
      <c r="D166" s="32">
        <v>0</v>
      </c>
      <c r="E166" s="103"/>
    </row>
    <row r="167" s="45" customFormat="1" customHeight="1" spans="1:5">
      <c r="A167" s="63">
        <v>2012999</v>
      </c>
      <c r="B167" s="63" t="s">
        <v>181</v>
      </c>
      <c r="C167" s="32">
        <f>VLOOKUP(A:A,'[1]L02'!$A$1:$C$65536,3,0)</f>
        <v>30</v>
      </c>
      <c r="D167" s="32">
        <v>8</v>
      </c>
      <c r="E167" s="103">
        <f t="shared" si="1"/>
        <v>375</v>
      </c>
    </row>
    <row r="168" s="45" customFormat="1" customHeight="1" spans="1:5">
      <c r="A168" s="63">
        <v>20131</v>
      </c>
      <c r="B168" s="62" t="s">
        <v>182</v>
      </c>
      <c r="C168" s="32">
        <f>VLOOKUP(A:A,'[1]L02'!$A$1:$C$65536,3,0)</f>
        <v>2706</v>
      </c>
      <c r="D168" s="32">
        <v>2717</v>
      </c>
      <c r="E168" s="103">
        <f t="shared" si="1"/>
        <v>99.5951417004049</v>
      </c>
    </row>
    <row r="169" s="45" customFormat="1" customHeight="1" spans="1:5">
      <c r="A169" s="63">
        <v>2013101</v>
      </c>
      <c r="B169" s="63" t="s">
        <v>88</v>
      </c>
      <c r="C169" s="32">
        <f>VLOOKUP(A:A,'[1]L02'!$A$1:$C$65536,3,0)</f>
        <v>2062</v>
      </c>
      <c r="D169" s="32">
        <v>1642</v>
      </c>
      <c r="E169" s="103">
        <f t="shared" si="1"/>
        <v>125.57856272838</v>
      </c>
    </row>
    <row r="170" s="45" customFormat="1" customHeight="1" spans="1:5">
      <c r="A170" s="63">
        <v>2013102</v>
      </c>
      <c r="B170" s="63" t="s">
        <v>89</v>
      </c>
      <c r="C170" s="32">
        <f>VLOOKUP(A:A,'[1]L02'!$A$1:$C$65536,3,0)</f>
        <v>480</v>
      </c>
      <c r="D170" s="32">
        <v>850</v>
      </c>
      <c r="E170" s="103">
        <f t="shared" si="1"/>
        <v>56.4705882352941</v>
      </c>
    </row>
    <row r="171" s="45" customFormat="1" customHeight="1" spans="1:5">
      <c r="A171" s="63">
        <v>2013103</v>
      </c>
      <c r="B171" s="63" t="s">
        <v>90</v>
      </c>
      <c r="C171" s="32">
        <f>VLOOKUP(A:A,'[1]L02'!$A$1:$C$65536,3,0)</f>
        <v>0</v>
      </c>
      <c r="D171" s="32">
        <v>0</v>
      </c>
      <c r="E171" s="103"/>
    </row>
    <row r="172" s="45" customFormat="1" customHeight="1" spans="1:5">
      <c r="A172" s="63">
        <v>2013105</v>
      </c>
      <c r="B172" s="63" t="s">
        <v>183</v>
      </c>
      <c r="C172" s="32">
        <f>VLOOKUP(A:A,'[1]L02'!$A$1:$C$65536,3,0)</f>
        <v>0</v>
      </c>
      <c r="D172" s="32">
        <v>0</v>
      </c>
      <c r="E172" s="103"/>
    </row>
    <row r="173" s="45" customFormat="1" customHeight="1" spans="1:5">
      <c r="A173" s="63">
        <v>2013150</v>
      </c>
      <c r="B173" s="63" t="s">
        <v>97</v>
      </c>
      <c r="C173" s="32">
        <f>VLOOKUP(A:A,'[1]L02'!$A$1:$C$65536,3,0)</f>
        <v>0</v>
      </c>
      <c r="D173" s="32">
        <v>0</v>
      </c>
      <c r="E173" s="103"/>
    </row>
    <row r="174" s="45" customFormat="1" customHeight="1" spans="1:5">
      <c r="A174" s="63">
        <v>2013199</v>
      </c>
      <c r="B174" s="63" t="s">
        <v>184</v>
      </c>
      <c r="C174" s="32">
        <f>VLOOKUP(A:A,'[1]L02'!$A$1:$C$65536,3,0)</f>
        <v>164</v>
      </c>
      <c r="D174" s="32">
        <v>225</v>
      </c>
      <c r="E174" s="103">
        <f t="shared" si="1"/>
        <v>72.8888888888889</v>
      </c>
    </row>
    <row r="175" s="45" customFormat="1" customHeight="1" spans="1:5">
      <c r="A175" s="63">
        <v>20132</v>
      </c>
      <c r="B175" s="62" t="s">
        <v>185</v>
      </c>
      <c r="C175" s="32">
        <f>VLOOKUP(A:A,'[1]L02'!$A$1:$C$65536,3,0)</f>
        <v>2346</v>
      </c>
      <c r="D175" s="32">
        <v>2042</v>
      </c>
      <c r="E175" s="103">
        <f t="shared" si="1"/>
        <v>114.88736532811</v>
      </c>
    </row>
    <row r="176" s="45" customFormat="1" customHeight="1" spans="1:5">
      <c r="A176" s="63">
        <v>2013201</v>
      </c>
      <c r="B176" s="63" t="s">
        <v>88</v>
      </c>
      <c r="C176" s="32">
        <f>VLOOKUP(A:A,'[1]L02'!$A$1:$C$65536,3,0)</f>
        <v>838</v>
      </c>
      <c r="D176" s="32">
        <v>764</v>
      </c>
      <c r="E176" s="103">
        <f t="shared" si="1"/>
        <v>109.685863874346</v>
      </c>
    </row>
    <row r="177" s="45" customFormat="1" customHeight="1" spans="1:5">
      <c r="A177" s="63">
        <v>2013202</v>
      </c>
      <c r="B177" s="63" t="s">
        <v>89</v>
      </c>
      <c r="C177" s="32">
        <f>VLOOKUP(A:A,'[1]L02'!$A$1:$C$65536,3,0)</f>
        <v>753</v>
      </c>
      <c r="D177" s="32">
        <v>443</v>
      </c>
      <c r="E177" s="103">
        <f t="shared" si="1"/>
        <v>169.977426636569</v>
      </c>
    </row>
    <row r="178" s="45" customFormat="1" customHeight="1" spans="1:5">
      <c r="A178" s="63">
        <v>2013203</v>
      </c>
      <c r="B178" s="63" t="s">
        <v>90</v>
      </c>
      <c r="C178" s="32">
        <f>VLOOKUP(A:A,'[1]L02'!$A$1:$C$65536,3,0)</f>
        <v>19</v>
      </c>
      <c r="D178" s="32">
        <v>0</v>
      </c>
      <c r="E178" s="103"/>
    </row>
    <row r="179" s="45" customFormat="1" customHeight="1" spans="1:5">
      <c r="A179" s="63">
        <v>2013204</v>
      </c>
      <c r="B179" s="63" t="s">
        <v>186</v>
      </c>
      <c r="C179" s="32">
        <f>VLOOKUP(A:A,'[1]L02'!$A$1:$C$65536,3,0)</f>
        <v>48</v>
      </c>
      <c r="D179" s="32">
        <v>5</v>
      </c>
      <c r="E179" s="103">
        <f t="shared" si="1"/>
        <v>960</v>
      </c>
    </row>
    <row r="180" s="45" customFormat="1" customHeight="1" spans="1:5">
      <c r="A180" s="63">
        <v>2013250</v>
      </c>
      <c r="B180" s="63" t="s">
        <v>97</v>
      </c>
      <c r="C180" s="32">
        <f>VLOOKUP(A:A,'[1]L02'!$A$1:$C$65536,3,0)</f>
        <v>0</v>
      </c>
      <c r="D180" s="32">
        <v>0</v>
      </c>
      <c r="E180" s="103"/>
    </row>
    <row r="181" s="45" customFormat="1" customHeight="1" spans="1:5">
      <c r="A181" s="63">
        <v>2013299</v>
      </c>
      <c r="B181" s="63" t="s">
        <v>187</v>
      </c>
      <c r="C181" s="32">
        <f>VLOOKUP(A:A,'[1]L02'!$A$1:$C$65536,3,0)</f>
        <v>688</v>
      </c>
      <c r="D181" s="32">
        <v>830</v>
      </c>
      <c r="E181" s="103">
        <f t="shared" si="1"/>
        <v>82.8915662650602</v>
      </c>
    </row>
    <row r="182" s="45" customFormat="1" customHeight="1" spans="1:5">
      <c r="A182" s="63">
        <v>20133</v>
      </c>
      <c r="B182" s="62" t="s">
        <v>188</v>
      </c>
      <c r="C182" s="32">
        <f>VLOOKUP(A:A,'[1]L02'!$A$1:$C$65536,3,0)</f>
        <v>1454</v>
      </c>
      <c r="D182" s="32">
        <v>1285</v>
      </c>
      <c r="E182" s="103">
        <f t="shared" si="1"/>
        <v>113.151750972763</v>
      </c>
    </row>
    <row r="183" s="45" customFormat="1" customHeight="1" spans="1:5">
      <c r="A183" s="63">
        <v>2013301</v>
      </c>
      <c r="B183" s="63" t="s">
        <v>88</v>
      </c>
      <c r="C183" s="32">
        <f>VLOOKUP(A:A,'[1]L02'!$A$1:$C$65536,3,0)</f>
        <v>95</v>
      </c>
      <c r="D183" s="32">
        <v>64</v>
      </c>
      <c r="E183" s="103">
        <f t="shared" si="1"/>
        <v>148.4375</v>
      </c>
    </row>
    <row r="184" s="45" customFormat="1" customHeight="1" spans="1:5">
      <c r="A184" s="63">
        <v>2013302</v>
      </c>
      <c r="B184" s="63" t="s">
        <v>89</v>
      </c>
      <c r="C184" s="32">
        <f>VLOOKUP(A:A,'[1]L02'!$A$1:$C$65536,3,0)</f>
        <v>190</v>
      </c>
      <c r="D184" s="32">
        <v>242</v>
      </c>
      <c r="E184" s="103">
        <f t="shared" si="1"/>
        <v>78.5123966942149</v>
      </c>
    </row>
    <row r="185" s="45" customFormat="1" customHeight="1" spans="1:5">
      <c r="A185" s="63">
        <v>2013303</v>
      </c>
      <c r="B185" s="63" t="s">
        <v>90</v>
      </c>
      <c r="C185" s="32">
        <f>VLOOKUP(A:A,'[1]L02'!$A$1:$C$65536,3,0)</f>
        <v>0</v>
      </c>
      <c r="D185" s="32">
        <v>0</v>
      </c>
      <c r="E185" s="103"/>
    </row>
    <row r="186" s="45" customFormat="1" customHeight="1" spans="1:5">
      <c r="A186" s="63">
        <v>2013304</v>
      </c>
      <c r="B186" s="63" t="s">
        <v>189</v>
      </c>
      <c r="C186" s="32">
        <f>VLOOKUP(A:A,'[1]L02'!$A$1:$C$65536,3,0)</f>
        <v>300</v>
      </c>
      <c r="D186" s="32">
        <v>0</v>
      </c>
      <c r="E186" s="103"/>
    </row>
    <row r="187" s="45" customFormat="1" customHeight="1" spans="1:5">
      <c r="A187" s="63">
        <v>2013350</v>
      </c>
      <c r="B187" s="63" t="s">
        <v>97</v>
      </c>
      <c r="C187" s="32">
        <f>VLOOKUP(A:A,'[1]L02'!$A$1:$C$65536,3,0)</f>
        <v>0</v>
      </c>
      <c r="D187" s="32">
        <v>0</v>
      </c>
      <c r="E187" s="103"/>
    </row>
    <row r="188" s="45" customFormat="1" customHeight="1" spans="1:5">
      <c r="A188" s="63">
        <v>2013399</v>
      </c>
      <c r="B188" s="63" t="s">
        <v>190</v>
      </c>
      <c r="C188" s="32">
        <f>VLOOKUP(A:A,'[1]L02'!$A$1:$C$65536,3,0)</f>
        <v>869</v>
      </c>
      <c r="D188" s="32">
        <v>979</v>
      </c>
      <c r="E188" s="103">
        <f t="shared" si="1"/>
        <v>88.7640449438202</v>
      </c>
    </row>
    <row r="189" s="45" customFormat="1" customHeight="1" spans="1:5">
      <c r="A189" s="63">
        <v>20134</v>
      </c>
      <c r="B189" s="62" t="s">
        <v>191</v>
      </c>
      <c r="C189" s="32">
        <f>VLOOKUP(A:A,'[1]L02'!$A$1:$C$65536,3,0)</f>
        <v>538</v>
      </c>
      <c r="D189" s="32">
        <v>530</v>
      </c>
      <c r="E189" s="103">
        <f t="shared" si="1"/>
        <v>101.509433962264</v>
      </c>
    </row>
    <row r="190" s="45" customFormat="1" customHeight="1" spans="1:5">
      <c r="A190" s="63">
        <v>2013401</v>
      </c>
      <c r="B190" s="63" t="s">
        <v>88</v>
      </c>
      <c r="C190" s="32">
        <f>VLOOKUP(A:A,'[1]L02'!$A$1:$C$65536,3,0)</f>
        <v>261</v>
      </c>
      <c r="D190" s="32">
        <v>203</v>
      </c>
      <c r="E190" s="103">
        <f t="shared" si="1"/>
        <v>128.571428571429</v>
      </c>
    </row>
    <row r="191" s="45" customFormat="1" customHeight="1" spans="1:5">
      <c r="A191" s="63">
        <v>2013402</v>
      </c>
      <c r="B191" s="63" t="s">
        <v>89</v>
      </c>
      <c r="C191" s="32">
        <f>VLOOKUP(A:A,'[1]L02'!$A$1:$C$65536,3,0)</f>
        <v>121</v>
      </c>
      <c r="D191" s="32">
        <v>91</v>
      </c>
      <c r="E191" s="103">
        <f t="shared" si="1"/>
        <v>132.967032967033</v>
      </c>
    </row>
    <row r="192" s="45" customFormat="1" customHeight="1" spans="1:5">
      <c r="A192" s="63">
        <v>2013403</v>
      </c>
      <c r="B192" s="63" t="s">
        <v>90</v>
      </c>
      <c r="C192" s="32">
        <f>VLOOKUP(A:A,'[1]L02'!$A$1:$C$65536,3,0)</f>
        <v>31</v>
      </c>
      <c r="D192" s="32">
        <v>16</v>
      </c>
      <c r="E192" s="103">
        <f t="shared" si="1"/>
        <v>193.75</v>
      </c>
    </row>
    <row r="193" s="45" customFormat="1" customHeight="1" spans="1:5">
      <c r="A193" s="63">
        <v>2013404</v>
      </c>
      <c r="B193" s="63" t="s">
        <v>192</v>
      </c>
      <c r="C193" s="32">
        <f>VLOOKUP(A:A,'[1]L02'!$A$1:$C$65536,3,0)</f>
        <v>18</v>
      </c>
      <c r="D193" s="32">
        <v>15</v>
      </c>
      <c r="E193" s="103">
        <f t="shared" si="1"/>
        <v>120</v>
      </c>
    </row>
    <row r="194" s="45" customFormat="1" customHeight="1" spans="1:5">
      <c r="A194" s="63">
        <v>2013405</v>
      </c>
      <c r="B194" s="63" t="s">
        <v>193</v>
      </c>
      <c r="C194" s="32">
        <f>VLOOKUP(A:A,'[1]L02'!$A$1:$C$65536,3,0)</f>
        <v>9</v>
      </c>
      <c r="D194" s="32">
        <v>22</v>
      </c>
      <c r="E194" s="103">
        <f t="shared" si="1"/>
        <v>40.9090909090909</v>
      </c>
    </row>
    <row r="195" s="45" customFormat="1" customHeight="1" spans="1:5">
      <c r="A195" s="63">
        <v>2013450</v>
      </c>
      <c r="B195" s="63" t="s">
        <v>97</v>
      </c>
      <c r="C195" s="32">
        <f>VLOOKUP(A:A,'[1]L02'!$A$1:$C$65536,3,0)</f>
        <v>0</v>
      </c>
      <c r="D195" s="32">
        <v>0</v>
      </c>
      <c r="E195" s="103"/>
    </row>
    <row r="196" s="45" customFormat="1" customHeight="1" spans="1:5">
      <c r="A196" s="63">
        <v>2013499</v>
      </c>
      <c r="B196" s="63" t="s">
        <v>194</v>
      </c>
      <c r="C196" s="32">
        <f>VLOOKUP(A:A,'[1]L02'!$A$1:$C$65536,3,0)</f>
        <v>98</v>
      </c>
      <c r="D196" s="32">
        <v>183</v>
      </c>
      <c r="E196" s="103">
        <f t="shared" si="1"/>
        <v>53.551912568306</v>
      </c>
    </row>
    <row r="197" s="45" customFormat="1" customHeight="1" spans="1:5">
      <c r="A197" s="63">
        <v>20135</v>
      </c>
      <c r="B197" s="62" t="s">
        <v>195</v>
      </c>
      <c r="C197" s="32">
        <f>VLOOKUP(A:A,'[1]L02'!$A$1:$C$65536,3,0)</f>
        <v>0</v>
      </c>
      <c r="D197" s="32">
        <v>0</v>
      </c>
      <c r="E197" s="103"/>
    </row>
    <row r="198" s="45" customFormat="1" customHeight="1" spans="1:5">
      <c r="A198" s="63">
        <v>2013501</v>
      </c>
      <c r="B198" s="63" t="s">
        <v>88</v>
      </c>
      <c r="C198" s="32">
        <f>VLOOKUP(A:A,'[1]L02'!$A$1:$C$65536,3,0)</f>
        <v>0</v>
      </c>
      <c r="D198" s="32">
        <v>0</v>
      </c>
      <c r="E198" s="103"/>
    </row>
    <row r="199" s="45" customFormat="1" customHeight="1" spans="1:5">
      <c r="A199" s="63">
        <v>2013502</v>
      </c>
      <c r="B199" s="63" t="s">
        <v>89</v>
      </c>
      <c r="C199" s="32">
        <f>VLOOKUP(A:A,'[1]L02'!$A$1:$C$65536,3,0)</f>
        <v>0</v>
      </c>
      <c r="D199" s="32">
        <v>0</v>
      </c>
      <c r="E199" s="103"/>
    </row>
    <row r="200" s="45" customFormat="1" customHeight="1" spans="1:5">
      <c r="A200" s="63">
        <v>2013503</v>
      </c>
      <c r="B200" s="63" t="s">
        <v>90</v>
      </c>
      <c r="C200" s="32">
        <f>VLOOKUP(A:A,'[1]L02'!$A$1:$C$65536,3,0)</f>
        <v>0</v>
      </c>
      <c r="D200" s="32">
        <v>0</v>
      </c>
      <c r="E200" s="103"/>
    </row>
    <row r="201" s="45" customFormat="1" customHeight="1" spans="1:5">
      <c r="A201" s="63">
        <v>2013550</v>
      </c>
      <c r="B201" s="63" t="s">
        <v>97</v>
      </c>
      <c r="C201" s="32">
        <f>VLOOKUP(A:A,'[1]L02'!$A$1:$C$65536,3,0)</f>
        <v>0</v>
      </c>
      <c r="D201" s="32">
        <v>0</v>
      </c>
      <c r="E201" s="103"/>
    </row>
    <row r="202" s="45" customFormat="1" customHeight="1" spans="1:5">
      <c r="A202" s="63">
        <v>2013599</v>
      </c>
      <c r="B202" s="63" t="s">
        <v>196</v>
      </c>
      <c r="C202" s="32">
        <f>VLOOKUP(A:A,'[1]L02'!$A$1:$C$65536,3,0)</f>
        <v>0</v>
      </c>
      <c r="D202" s="32">
        <v>0</v>
      </c>
      <c r="E202" s="103"/>
    </row>
    <row r="203" s="45" customFormat="1" customHeight="1" spans="1:5">
      <c r="A203" s="63">
        <v>20136</v>
      </c>
      <c r="B203" s="62" t="s">
        <v>197</v>
      </c>
      <c r="C203" s="32">
        <f>VLOOKUP(A:A,'[1]L02'!$A$1:$C$65536,3,0)</f>
        <v>32</v>
      </c>
      <c r="D203" s="32">
        <v>0</v>
      </c>
      <c r="E203" s="103"/>
    </row>
    <row r="204" s="45" customFormat="1" customHeight="1" spans="1:5">
      <c r="A204" s="63">
        <v>2013601</v>
      </c>
      <c r="B204" s="63" t="s">
        <v>88</v>
      </c>
      <c r="C204" s="32">
        <f>VLOOKUP(A:A,'[1]L02'!$A$1:$C$65536,3,0)</f>
        <v>26</v>
      </c>
      <c r="D204" s="32">
        <v>0</v>
      </c>
      <c r="E204" s="103"/>
    </row>
    <row r="205" s="45" customFormat="1" customHeight="1" spans="1:5">
      <c r="A205" s="63">
        <v>2013602</v>
      </c>
      <c r="B205" s="63" t="s">
        <v>89</v>
      </c>
      <c r="C205" s="32">
        <f>VLOOKUP(A:A,'[1]L02'!$A$1:$C$65536,3,0)</f>
        <v>6</v>
      </c>
      <c r="D205" s="32">
        <v>0</v>
      </c>
      <c r="E205" s="103"/>
    </row>
    <row r="206" s="45" customFormat="1" customHeight="1" spans="1:5">
      <c r="A206" s="63">
        <v>2013603</v>
      </c>
      <c r="B206" s="63" t="s">
        <v>90</v>
      </c>
      <c r="C206" s="32">
        <f>VLOOKUP(A:A,'[1]L02'!$A$1:$C$65536,3,0)</f>
        <v>0</v>
      </c>
      <c r="D206" s="32">
        <v>0</v>
      </c>
      <c r="E206" s="103"/>
    </row>
    <row r="207" s="45" customFormat="1" customHeight="1" spans="1:5">
      <c r="A207" s="63">
        <v>2013650</v>
      </c>
      <c r="B207" s="63" t="s">
        <v>97</v>
      </c>
      <c r="C207" s="32">
        <f>VLOOKUP(A:A,'[1]L02'!$A$1:$C$65536,3,0)</f>
        <v>0</v>
      </c>
      <c r="D207" s="32">
        <v>0</v>
      </c>
      <c r="E207" s="103"/>
    </row>
    <row r="208" s="45" customFormat="1" customHeight="1" spans="1:5">
      <c r="A208" s="63">
        <v>2013699</v>
      </c>
      <c r="B208" s="63" t="s">
        <v>198</v>
      </c>
      <c r="C208" s="32">
        <f>VLOOKUP(A:A,'[1]L02'!$A$1:$C$65536,3,0)</f>
        <v>0</v>
      </c>
      <c r="D208" s="32">
        <v>0</v>
      </c>
      <c r="E208" s="103"/>
    </row>
    <row r="209" s="45" customFormat="1" customHeight="1" spans="1:5">
      <c r="A209" s="63">
        <v>20137</v>
      </c>
      <c r="B209" s="62" t="s">
        <v>199</v>
      </c>
      <c r="C209" s="32">
        <f>VLOOKUP(A:A,'[1]L02'!$A$1:$C$65536,3,0)</f>
        <v>283</v>
      </c>
      <c r="D209" s="32">
        <v>281</v>
      </c>
      <c r="E209" s="103">
        <f>C209/D209*100</f>
        <v>100.711743772242</v>
      </c>
    </row>
    <row r="210" s="45" customFormat="1" customHeight="1" spans="1:5">
      <c r="A210" s="63">
        <v>2013701</v>
      </c>
      <c r="B210" s="63" t="s">
        <v>88</v>
      </c>
      <c r="C210" s="32">
        <f>VLOOKUP(A:A,'[1]L02'!$A$1:$C$65536,3,0)</f>
        <v>208</v>
      </c>
      <c r="D210" s="32">
        <v>196</v>
      </c>
      <c r="E210" s="103">
        <f>C210/D210*100</f>
        <v>106.122448979592</v>
      </c>
    </row>
    <row r="211" s="45" customFormat="1" customHeight="1" spans="1:5">
      <c r="A211" s="63">
        <v>2013702</v>
      </c>
      <c r="B211" s="63" t="s">
        <v>89</v>
      </c>
      <c r="C211" s="32">
        <f>VLOOKUP(A:A,'[1]L02'!$A$1:$C$65536,3,0)</f>
        <v>65</v>
      </c>
      <c r="D211" s="32">
        <v>0</v>
      </c>
      <c r="E211" s="103"/>
    </row>
    <row r="212" s="45" customFormat="1" customHeight="1" spans="1:5">
      <c r="A212" s="63">
        <v>2013703</v>
      </c>
      <c r="B212" s="63" t="s">
        <v>90</v>
      </c>
      <c r="C212" s="32">
        <f>VLOOKUP(A:A,'[1]L02'!$A$1:$C$65536,3,0)</f>
        <v>0</v>
      </c>
      <c r="D212" s="32">
        <v>0</v>
      </c>
      <c r="E212" s="103"/>
    </row>
    <row r="213" s="45" customFormat="1" customHeight="1" spans="1:5">
      <c r="A213" s="63">
        <v>2013704</v>
      </c>
      <c r="B213" s="63" t="s">
        <v>200</v>
      </c>
      <c r="C213" s="32">
        <f>VLOOKUP(A:A,'[1]L02'!$A$1:$C$65536,3,0)</f>
        <v>0</v>
      </c>
      <c r="D213" s="32">
        <v>85</v>
      </c>
      <c r="E213" s="103">
        <f>C213/D213*100</f>
        <v>0</v>
      </c>
    </row>
    <row r="214" s="45" customFormat="1" customHeight="1" spans="1:5">
      <c r="A214" s="63">
        <v>2013750</v>
      </c>
      <c r="B214" s="63" t="s">
        <v>97</v>
      </c>
      <c r="C214" s="32">
        <f>VLOOKUP(A:A,'[1]L02'!$A$1:$C$65536,3,0)</f>
        <v>0</v>
      </c>
      <c r="D214" s="32">
        <v>0</v>
      </c>
      <c r="E214" s="103"/>
    </row>
    <row r="215" s="45" customFormat="1" customHeight="1" spans="1:5">
      <c r="A215" s="63">
        <v>2013799</v>
      </c>
      <c r="B215" s="63" t="s">
        <v>201</v>
      </c>
      <c r="C215" s="32">
        <f>VLOOKUP(A:A,'[1]L02'!$A$1:$C$65536,3,0)</f>
        <v>10</v>
      </c>
      <c r="D215" s="32">
        <v>0</v>
      </c>
      <c r="E215" s="103"/>
    </row>
    <row r="216" s="45" customFormat="1" customHeight="1" spans="1:5">
      <c r="A216" s="63">
        <v>20138</v>
      </c>
      <c r="B216" s="62" t="s">
        <v>202</v>
      </c>
      <c r="C216" s="32">
        <f>VLOOKUP(A:A,'[1]L02'!$A$1:$C$65536,3,0)</f>
        <v>4656</v>
      </c>
      <c r="D216" s="32">
        <v>4744</v>
      </c>
      <c r="E216" s="103">
        <f>C216/D216*100</f>
        <v>98.1450252951096</v>
      </c>
    </row>
    <row r="217" s="45" customFormat="1" customHeight="1" spans="1:5">
      <c r="A217" s="63">
        <v>2013801</v>
      </c>
      <c r="B217" s="63" t="s">
        <v>88</v>
      </c>
      <c r="C217" s="32">
        <f>VLOOKUP(A:A,'[1]L02'!$A$1:$C$65536,3,0)</f>
        <v>3364</v>
      </c>
      <c r="D217" s="32">
        <v>3258</v>
      </c>
      <c r="E217" s="103">
        <f>C217/D217*100</f>
        <v>103.253529772867</v>
      </c>
    </row>
    <row r="218" s="45" customFormat="1" customHeight="1" spans="1:5">
      <c r="A218" s="63">
        <v>2013802</v>
      </c>
      <c r="B218" s="63" t="s">
        <v>89</v>
      </c>
      <c r="C218" s="32">
        <f>VLOOKUP(A:A,'[1]L02'!$A$1:$C$65536,3,0)</f>
        <v>0</v>
      </c>
      <c r="D218" s="32">
        <v>174</v>
      </c>
      <c r="E218" s="103">
        <f>C218/D218*100</f>
        <v>0</v>
      </c>
    </row>
    <row r="219" s="45" customFormat="1" customHeight="1" spans="1:5">
      <c r="A219" s="63">
        <v>2013803</v>
      </c>
      <c r="B219" s="63" t="s">
        <v>90</v>
      </c>
      <c r="C219" s="32">
        <f>VLOOKUP(A:A,'[1]L02'!$A$1:$C$65536,3,0)</f>
        <v>0</v>
      </c>
      <c r="D219" s="32">
        <v>0</v>
      </c>
      <c r="E219" s="103"/>
    </row>
    <row r="220" s="45" customFormat="1" customHeight="1" spans="1:5">
      <c r="A220" s="63">
        <v>2013804</v>
      </c>
      <c r="B220" s="63" t="s">
        <v>203</v>
      </c>
      <c r="C220" s="32">
        <f>VLOOKUP(A:A,'[1]L02'!$A$1:$C$65536,3,0)</f>
        <v>0</v>
      </c>
      <c r="D220" s="32">
        <v>0</v>
      </c>
      <c r="E220" s="103"/>
    </row>
    <row r="221" s="45" customFormat="1" customHeight="1" spans="1:5">
      <c r="A221" s="63">
        <v>2013805</v>
      </c>
      <c r="B221" s="63" t="s">
        <v>204</v>
      </c>
      <c r="C221" s="32">
        <f>VLOOKUP(A:A,'[1]L02'!$A$1:$C$65536,3,0)</f>
        <v>0</v>
      </c>
      <c r="D221" s="32">
        <v>0</v>
      </c>
      <c r="E221" s="103"/>
    </row>
    <row r="222" s="45" customFormat="1" customHeight="1" spans="1:5">
      <c r="A222" s="63">
        <v>2013808</v>
      </c>
      <c r="B222" s="63" t="s">
        <v>129</v>
      </c>
      <c r="C222" s="32">
        <f>VLOOKUP(A:A,'[1]L02'!$A$1:$C$65536,3,0)</f>
        <v>0</v>
      </c>
      <c r="D222" s="32">
        <v>0</v>
      </c>
      <c r="E222" s="103"/>
    </row>
    <row r="223" s="45" customFormat="1" customHeight="1" spans="1:5">
      <c r="A223" s="63">
        <v>2013810</v>
      </c>
      <c r="B223" s="63" t="s">
        <v>205</v>
      </c>
      <c r="C223" s="32">
        <f>VLOOKUP(A:A,'[1]L02'!$A$1:$C$65536,3,0)</f>
        <v>0</v>
      </c>
      <c r="D223" s="32">
        <v>0</v>
      </c>
      <c r="E223" s="103"/>
    </row>
    <row r="224" s="45" customFormat="1" customHeight="1" spans="1:5">
      <c r="A224" s="63">
        <v>2013812</v>
      </c>
      <c r="B224" s="63" t="s">
        <v>206</v>
      </c>
      <c r="C224" s="32">
        <f>VLOOKUP(A:A,'[1]L02'!$A$1:$C$65536,3,0)</f>
        <v>8</v>
      </c>
      <c r="D224" s="32">
        <v>2</v>
      </c>
      <c r="E224" s="103">
        <f>C224/D224*100</f>
        <v>400</v>
      </c>
    </row>
    <row r="225" s="45" customFormat="1" customHeight="1" spans="1:5">
      <c r="A225" s="63">
        <v>2013813</v>
      </c>
      <c r="B225" s="63" t="s">
        <v>207</v>
      </c>
      <c r="C225" s="32">
        <f>VLOOKUP(A:A,'[1]L02'!$A$1:$C$65536,3,0)</f>
        <v>0</v>
      </c>
      <c r="D225" s="32">
        <v>0</v>
      </c>
      <c r="E225" s="103"/>
    </row>
    <row r="226" s="45" customFormat="1" customHeight="1" spans="1:5">
      <c r="A226" s="63">
        <v>2013814</v>
      </c>
      <c r="B226" s="63" t="s">
        <v>208</v>
      </c>
      <c r="C226" s="32">
        <f>VLOOKUP(A:A,'[1]L02'!$A$1:$C$65536,3,0)</f>
        <v>0</v>
      </c>
      <c r="D226" s="32">
        <v>0</v>
      </c>
      <c r="E226" s="103"/>
    </row>
    <row r="227" s="45" customFormat="1" customHeight="1" spans="1:5">
      <c r="A227" s="63">
        <v>2013815</v>
      </c>
      <c r="B227" s="63" t="s">
        <v>209</v>
      </c>
      <c r="C227" s="32">
        <f>VLOOKUP(A:A,'[1]L02'!$A$1:$C$65536,3,0)</f>
        <v>5</v>
      </c>
      <c r="D227" s="32">
        <v>27</v>
      </c>
      <c r="E227" s="103">
        <f>C227/D227*100</f>
        <v>18.5185185185185</v>
      </c>
    </row>
    <row r="228" s="45" customFormat="1" customHeight="1" spans="1:5">
      <c r="A228" s="63">
        <v>2013816</v>
      </c>
      <c r="B228" s="63" t="s">
        <v>210</v>
      </c>
      <c r="C228" s="32">
        <f>VLOOKUP(A:A,'[1]L02'!$A$1:$C$65536,3,0)</f>
        <v>101</v>
      </c>
      <c r="D228" s="32">
        <v>15</v>
      </c>
      <c r="E228" s="103">
        <f>C228/D228*100</f>
        <v>673.333333333333</v>
      </c>
    </row>
    <row r="229" s="45" customFormat="1" customHeight="1" spans="1:5">
      <c r="A229" s="63">
        <v>2013850</v>
      </c>
      <c r="B229" s="63" t="s">
        <v>97</v>
      </c>
      <c r="C229" s="32">
        <f>VLOOKUP(A:A,'[1]L02'!$A$1:$C$65536,3,0)</f>
        <v>568</v>
      </c>
      <c r="D229" s="32">
        <v>392</v>
      </c>
      <c r="E229" s="103">
        <f>C229/D229*100</f>
        <v>144.897959183673</v>
      </c>
    </row>
    <row r="230" s="45" customFormat="1" customHeight="1" spans="1:5">
      <c r="A230" s="63">
        <v>2013899</v>
      </c>
      <c r="B230" s="63" t="s">
        <v>211</v>
      </c>
      <c r="C230" s="32">
        <f>VLOOKUP(A:A,'[1]L02'!$A$1:$C$65536,3,0)</f>
        <v>610</v>
      </c>
      <c r="D230" s="32">
        <v>876</v>
      </c>
      <c r="E230" s="103">
        <f>C230/D230*100</f>
        <v>69.634703196347</v>
      </c>
    </row>
    <row r="231" s="45" customFormat="1" customHeight="1" spans="1:5">
      <c r="A231" s="63">
        <v>20199</v>
      </c>
      <c r="B231" s="62" t="s">
        <v>212</v>
      </c>
      <c r="C231" s="32">
        <f>VLOOKUP(A:A,'[1]L02'!$A$1:$C$65536,3,0)</f>
        <v>130</v>
      </c>
      <c r="D231" s="32">
        <v>142</v>
      </c>
      <c r="E231" s="103">
        <f>C231/D231*100</f>
        <v>91.5492957746479</v>
      </c>
    </row>
    <row r="232" s="45" customFormat="1" customHeight="1" spans="1:5">
      <c r="A232" s="63">
        <v>2019901</v>
      </c>
      <c r="B232" s="63" t="s">
        <v>213</v>
      </c>
      <c r="C232" s="32">
        <f>VLOOKUP(A:A,'[1]L02'!$A$1:$C$65536,3,0)</f>
        <v>0</v>
      </c>
      <c r="D232" s="32">
        <v>0</v>
      </c>
      <c r="E232" s="103"/>
    </row>
    <row r="233" s="45" customFormat="1" customHeight="1" spans="1:5">
      <c r="A233" s="63">
        <v>2019999</v>
      </c>
      <c r="B233" s="63" t="s">
        <v>214</v>
      </c>
      <c r="C233" s="32">
        <f>VLOOKUP(A:A,'[1]L02'!$A$1:$C$65536,3,0)</f>
        <v>130</v>
      </c>
      <c r="D233" s="32">
        <v>142</v>
      </c>
      <c r="E233" s="103">
        <f>C233/D233*100</f>
        <v>91.5492957746479</v>
      </c>
    </row>
    <row r="234" s="45" customFormat="1" customHeight="1" spans="1:5">
      <c r="A234" s="63">
        <v>202</v>
      </c>
      <c r="B234" s="62" t="s">
        <v>215</v>
      </c>
      <c r="C234" s="32">
        <f>VLOOKUP(A:A,'[1]L02'!$A$1:$C$65536,3,0)</f>
        <v>0</v>
      </c>
      <c r="D234" s="32">
        <v>0</v>
      </c>
      <c r="E234" s="103"/>
    </row>
    <row r="235" s="45" customFormat="1" customHeight="1" spans="1:5">
      <c r="A235" s="63">
        <v>20201</v>
      </c>
      <c r="B235" s="62" t="s">
        <v>216</v>
      </c>
      <c r="C235" s="32">
        <f>VLOOKUP(A:A,'[1]L02'!$A$1:$C$65536,3,0)</f>
        <v>0</v>
      </c>
      <c r="D235" s="32">
        <v>0</v>
      </c>
      <c r="E235" s="103"/>
    </row>
    <row r="236" s="45" customFormat="1" customHeight="1" spans="1:5">
      <c r="A236" s="63">
        <v>2020101</v>
      </c>
      <c r="B236" s="63" t="s">
        <v>88</v>
      </c>
      <c r="C236" s="32">
        <f>VLOOKUP(A:A,'[1]L02'!$A$1:$C$65536,3,0)</f>
        <v>0</v>
      </c>
      <c r="D236" s="32">
        <v>0</v>
      </c>
      <c r="E236" s="103"/>
    </row>
    <row r="237" s="45" customFormat="1" customHeight="1" spans="1:5">
      <c r="A237" s="63">
        <v>2020102</v>
      </c>
      <c r="B237" s="63" t="s">
        <v>89</v>
      </c>
      <c r="C237" s="32">
        <f>VLOOKUP(A:A,'[1]L02'!$A$1:$C$65536,3,0)</f>
        <v>0</v>
      </c>
      <c r="D237" s="32">
        <v>0</v>
      </c>
      <c r="E237" s="103"/>
    </row>
    <row r="238" s="45" customFormat="1" customHeight="1" spans="1:5">
      <c r="A238" s="63">
        <v>2020103</v>
      </c>
      <c r="B238" s="63" t="s">
        <v>90</v>
      </c>
      <c r="C238" s="32">
        <f>VLOOKUP(A:A,'[1]L02'!$A$1:$C$65536,3,0)</f>
        <v>0</v>
      </c>
      <c r="D238" s="32">
        <v>0</v>
      </c>
      <c r="E238" s="103"/>
    </row>
    <row r="239" s="45" customFormat="1" customHeight="1" spans="1:5">
      <c r="A239" s="63">
        <v>2020104</v>
      </c>
      <c r="B239" s="63" t="s">
        <v>183</v>
      </c>
      <c r="C239" s="32">
        <f>VLOOKUP(A:A,'[1]L02'!$A$1:$C$65536,3,0)</f>
        <v>0</v>
      </c>
      <c r="D239" s="32">
        <v>0</v>
      </c>
      <c r="E239" s="103"/>
    </row>
    <row r="240" s="45" customFormat="1" customHeight="1" spans="1:5">
      <c r="A240" s="63">
        <v>2020150</v>
      </c>
      <c r="B240" s="63" t="s">
        <v>97</v>
      </c>
      <c r="C240" s="32">
        <f>VLOOKUP(A:A,'[1]L02'!$A$1:$C$65536,3,0)</f>
        <v>0</v>
      </c>
      <c r="D240" s="32">
        <v>0</v>
      </c>
      <c r="E240" s="103"/>
    </row>
    <row r="241" s="45" customFormat="1" customHeight="1" spans="1:5">
      <c r="A241" s="63">
        <v>2020199</v>
      </c>
      <c r="B241" s="63" t="s">
        <v>217</v>
      </c>
      <c r="C241" s="32">
        <f>VLOOKUP(A:A,'[1]L02'!$A$1:$C$65536,3,0)</f>
        <v>0</v>
      </c>
      <c r="D241" s="32">
        <v>0</v>
      </c>
      <c r="E241" s="103"/>
    </row>
    <row r="242" s="45" customFormat="1" customHeight="1" spans="1:5">
      <c r="A242" s="63">
        <v>20202</v>
      </c>
      <c r="B242" s="62" t="s">
        <v>218</v>
      </c>
      <c r="C242" s="32">
        <f>VLOOKUP(A:A,'[1]L02'!$A$1:$C$65536,3,0)</f>
        <v>0</v>
      </c>
      <c r="D242" s="32">
        <v>0</v>
      </c>
      <c r="E242" s="103"/>
    </row>
    <row r="243" s="45" customFormat="1" customHeight="1" spans="1:5">
      <c r="A243" s="63">
        <v>2020201</v>
      </c>
      <c r="B243" s="63" t="s">
        <v>219</v>
      </c>
      <c r="C243" s="32">
        <f>VLOOKUP(A:A,'[1]L02'!$A$1:$C$65536,3,0)</f>
        <v>0</v>
      </c>
      <c r="D243" s="32">
        <v>0</v>
      </c>
      <c r="E243" s="103"/>
    </row>
    <row r="244" s="45" customFormat="1" customHeight="1" spans="1:5">
      <c r="A244" s="63">
        <v>2020202</v>
      </c>
      <c r="B244" s="63" t="s">
        <v>220</v>
      </c>
      <c r="C244" s="32">
        <f>VLOOKUP(A:A,'[1]L02'!$A$1:$C$65536,3,0)</f>
        <v>0</v>
      </c>
      <c r="D244" s="32">
        <v>0</v>
      </c>
      <c r="E244" s="103"/>
    </row>
    <row r="245" s="45" customFormat="1" customHeight="1" spans="1:5">
      <c r="A245" s="63">
        <v>20203</v>
      </c>
      <c r="B245" s="62" t="s">
        <v>221</v>
      </c>
      <c r="C245" s="32">
        <f>VLOOKUP(A:A,'[1]L02'!$A$1:$C$65536,3,0)</f>
        <v>0</v>
      </c>
      <c r="D245" s="32">
        <v>0</v>
      </c>
      <c r="E245" s="103"/>
    </row>
    <row r="246" s="45" customFormat="1" customHeight="1" spans="1:5">
      <c r="A246" s="63">
        <v>2020304</v>
      </c>
      <c r="B246" s="63" t="s">
        <v>222</v>
      </c>
      <c r="C246" s="32">
        <f>VLOOKUP(A:A,'[1]L02'!$A$1:$C$65536,3,0)</f>
        <v>0</v>
      </c>
      <c r="D246" s="32">
        <v>0</v>
      </c>
      <c r="E246" s="103"/>
    </row>
    <row r="247" s="45" customFormat="1" customHeight="1" spans="1:5">
      <c r="A247" s="63">
        <v>2020306</v>
      </c>
      <c r="B247" s="63" t="s">
        <v>223</v>
      </c>
      <c r="C247" s="32">
        <f>VLOOKUP(A:A,'[1]L02'!$A$1:$C$65536,3,0)</f>
        <v>0</v>
      </c>
      <c r="D247" s="32">
        <v>0</v>
      </c>
      <c r="E247" s="103"/>
    </row>
    <row r="248" s="45" customFormat="1" customHeight="1" spans="1:5">
      <c r="A248" s="63">
        <v>20204</v>
      </c>
      <c r="B248" s="62" t="s">
        <v>224</v>
      </c>
      <c r="C248" s="32">
        <f>VLOOKUP(A:A,'[1]L02'!$A$1:$C$65536,3,0)</f>
        <v>0</v>
      </c>
      <c r="D248" s="32">
        <v>0</v>
      </c>
      <c r="E248" s="103"/>
    </row>
    <row r="249" s="45" customFormat="1" customHeight="1" spans="1:5">
      <c r="A249" s="63">
        <v>2020401</v>
      </c>
      <c r="B249" s="63" t="s">
        <v>225</v>
      </c>
      <c r="C249" s="32">
        <f>VLOOKUP(A:A,'[1]L02'!$A$1:$C$65536,3,0)</f>
        <v>0</v>
      </c>
      <c r="D249" s="32">
        <v>0</v>
      </c>
      <c r="E249" s="103"/>
    </row>
    <row r="250" s="45" customFormat="1" customHeight="1" spans="1:5">
      <c r="A250" s="63">
        <v>2020402</v>
      </c>
      <c r="B250" s="63" t="s">
        <v>226</v>
      </c>
      <c r="C250" s="32">
        <f>VLOOKUP(A:A,'[1]L02'!$A$1:$C$65536,3,0)</f>
        <v>0</v>
      </c>
      <c r="D250" s="32">
        <v>0</v>
      </c>
      <c r="E250" s="103"/>
    </row>
    <row r="251" s="45" customFormat="1" customHeight="1" spans="1:5">
      <c r="A251" s="63">
        <v>2020403</v>
      </c>
      <c r="B251" s="63" t="s">
        <v>227</v>
      </c>
      <c r="C251" s="32">
        <f>VLOOKUP(A:A,'[1]L02'!$A$1:$C$65536,3,0)</f>
        <v>0</v>
      </c>
      <c r="D251" s="32">
        <v>0</v>
      </c>
      <c r="E251" s="103"/>
    </row>
    <row r="252" s="45" customFormat="1" customHeight="1" spans="1:5">
      <c r="A252" s="63">
        <v>2020404</v>
      </c>
      <c r="B252" s="63" t="s">
        <v>228</v>
      </c>
      <c r="C252" s="32">
        <f>VLOOKUP(A:A,'[1]L02'!$A$1:$C$65536,3,0)</f>
        <v>0</v>
      </c>
      <c r="D252" s="32">
        <v>0</v>
      </c>
      <c r="E252" s="103"/>
    </row>
    <row r="253" s="45" customFormat="1" customHeight="1" spans="1:5">
      <c r="A253" s="63">
        <v>2020499</v>
      </c>
      <c r="B253" s="63" t="s">
        <v>229</v>
      </c>
      <c r="C253" s="32">
        <f>VLOOKUP(A:A,'[1]L02'!$A$1:$C$65536,3,0)</f>
        <v>0</v>
      </c>
      <c r="D253" s="32">
        <v>0</v>
      </c>
      <c r="E253" s="103"/>
    </row>
    <row r="254" s="45" customFormat="1" customHeight="1" spans="1:5">
      <c r="A254" s="63">
        <v>20205</v>
      </c>
      <c r="B254" s="62" t="s">
        <v>230</v>
      </c>
      <c r="C254" s="32">
        <f>VLOOKUP(A:A,'[1]L02'!$A$1:$C$65536,3,0)</f>
        <v>0</v>
      </c>
      <c r="D254" s="32">
        <v>0</v>
      </c>
      <c r="E254" s="103"/>
    </row>
    <row r="255" s="45" customFormat="1" customHeight="1" spans="1:5">
      <c r="A255" s="63">
        <v>2020503</v>
      </c>
      <c r="B255" s="63" t="s">
        <v>231</v>
      </c>
      <c r="C255" s="32">
        <f>VLOOKUP(A:A,'[1]L02'!$A$1:$C$65536,3,0)</f>
        <v>0</v>
      </c>
      <c r="D255" s="32">
        <v>0</v>
      </c>
      <c r="E255" s="103"/>
    </row>
    <row r="256" s="45" customFormat="1" customHeight="1" spans="1:5">
      <c r="A256" s="63">
        <v>2020504</v>
      </c>
      <c r="B256" s="63" t="s">
        <v>232</v>
      </c>
      <c r="C256" s="32">
        <f>VLOOKUP(A:A,'[1]L02'!$A$1:$C$65536,3,0)</f>
        <v>0</v>
      </c>
      <c r="D256" s="32">
        <v>0</v>
      </c>
      <c r="E256" s="103"/>
    </row>
    <row r="257" s="45" customFormat="1" customHeight="1" spans="1:5">
      <c r="A257" s="63">
        <v>2020505</v>
      </c>
      <c r="B257" s="63" t="s">
        <v>233</v>
      </c>
      <c r="C257" s="32">
        <f>VLOOKUP(A:A,'[1]L02'!$A$1:$C$65536,3,0)</f>
        <v>0</v>
      </c>
      <c r="D257" s="32">
        <v>0</v>
      </c>
      <c r="E257" s="103"/>
    </row>
    <row r="258" s="45" customFormat="1" customHeight="1" spans="1:5">
      <c r="A258" s="63">
        <v>2020599</v>
      </c>
      <c r="B258" s="63" t="s">
        <v>234</v>
      </c>
      <c r="C258" s="32">
        <f>VLOOKUP(A:A,'[1]L02'!$A$1:$C$65536,3,0)</f>
        <v>0</v>
      </c>
      <c r="D258" s="32">
        <v>0</v>
      </c>
      <c r="E258" s="103"/>
    </row>
    <row r="259" s="45" customFormat="1" customHeight="1" spans="1:5">
      <c r="A259" s="63">
        <v>20206</v>
      </c>
      <c r="B259" s="62" t="s">
        <v>235</v>
      </c>
      <c r="C259" s="32">
        <f>VLOOKUP(A:A,'[1]L02'!$A$1:$C$65536,3,0)</f>
        <v>0</v>
      </c>
      <c r="D259" s="32">
        <v>0</v>
      </c>
      <c r="E259" s="103"/>
    </row>
    <row r="260" s="45" customFormat="1" customHeight="1" spans="1:5">
      <c r="A260" s="63">
        <v>2020601</v>
      </c>
      <c r="B260" s="63" t="s">
        <v>236</v>
      </c>
      <c r="C260" s="32">
        <f>VLOOKUP(A:A,'[1]L02'!$A$1:$C$65536,3,0)</f>
        <v>0</v>
      </c>
      <c r="D260" s="32">
        <v>0</v>
      </c>
      <c r="E260" s="103"/>
    </row>
    <row r="261" s="45" customFormat="1" customHeight="1" spans="1:5">
      <c r="A261" s="63">
        <v>20207</v>
      </c>
      <c r="B261" s="62" t="s">
        <v>237</v>
      </c>
      <c r="C261" s="32">
        <f>VLOOKUP(A:A,'[1]L02'!$A$1:$C$65536,3,0)</f>
        <v>0</v>
      </c>
      <c r="D261" s="32">
        <v>0</v>
      </c>
      <c r="E261" s="103"/>
    </row>
    <row r="262" s="45" customFormat="1" customHeight="1" spans="1:5">
      <c r="A262" s="63">
        <v>2020701</v>
      </c>
      <c r="B262" s="63" t="s">
        <v>238</v>
      </c>
      <c r="C262" s="32">
        <f>VLOOKUP(A:A,'[1]L02'!$A$1:$C$65536,3,0)</f>
        <v>0</v>
      </c>
      <c r="D262" s="32">
        <v>0</v>
      </c>
      <c r="E262" s="103"/>
    </row>
    <row r="263" s="45" customFormat="1" customHeight="1" spans="1:5">
      <c r="A263" s="63">
        <v>2020702</v>
      </c>
      <c r="B263" s="63" t="s">
        <v>239</v>
      </c>
      <c r="C263" s="32">
        <f>VLOOKUP(A:A,'[1]L02'!$A$1:$C$65536,3,0)</f>
        <v>0</v>
      </c>
      <c r="D263" s="32">
        <v>0</v>
      </c>
      <c r="E263" s="103"/>
    </row>
    <row r="264" s="45" customFormat="1" customHeight="1" spans="1:5">
      <c r="A264" s="63">
        <v>2020703</v>
      </c>
      <c r="B264" s="63" t="s">
        <v>240</v>
      </c>
      <c r="C264" s="32">
        <f>VLOOKUP(A:A,'[1]L02'!$A$1:$C$65536,3,0)</f>
        <v>0</v>
      </c>
      <c r="D264" s="32">
        <v>0</v>
      </c>
      <c r="E264" s="103"/>
    </row>
    <row r="265" s="45" customFormat="1" customHeight="1" spans="1:5">
      <c r="A265" s="63">
        <v>2020799</v>
      </c>
      <c r="B265" s="63" t="s">
        <v>241</v>
      </c>
      <c r="C265" s="32">
        <f>VLOOKUP(A:A,'[1]L02'!$A$1:$C$65536,3,0)</f>
        <v>0</v>
      </c>
      <c r="D265" s="32">
        <v>0</v>
      </c>
      <c r="E265" s="103"/>
    </row>
    <row r="266" s="45" customFormat="1" customHeight="1" spans="1:5">
      <c r="A266" s="63">
        <v>20208</v>
      </c>
      <c r="B266" s="62" t="s">
        <v>242</v>
      </c>
      <c r="C266" s="32">
        <f>VLOOKUP(A:A,'[1]L02'!$A$1:$C$65536,3,0)</f>
        <v>0</v>
      </c>
      <c r="D266" s="32">
        <v>0</v>
      </c>
      <c r="E266" s="103"/>
    </row>
    <row r="267" s="45" customFormat="1" customHeight="1" spans="1:5">
      <c r="A267" s="63">
        <v>2020801</v>
      </c>
      <c r="B267" s="63" t="s">
        <v>88</v>
      </c>
      <c r="C267" s="32">
        <f>VLOOKUP(A:A,'[1]L02'!$A$1:$C$65536,3,0)</f>
        <v>0</v>
      </c>
      <c r="D267" s="32">
        <v>0</v>
      </c>
      <c r="E267" s="103"/>
    </row>
    <row r="268" s="45" customFormat="1" customHeight="1" spans="1:5">
      <c r="A268" s="63">
        <v>2020802</v>
      </c>
      <c r="B268" s="63" t="s">
        <v>89</v>
      </c>
      <c r="C268" s="32">
        <f>VLOOKUP(A:A,'[1]L02'!$A$1:$C$65536,3,0)</f>
        <v>0</v>
      </c>
      <c r="D268" s="32">
        <v>0</v>
      </c>
      <c r="E268" s="103"/>
    </row>
    <row r="269" s="45" customFormat="1" customHeight="1" spans="1:5">
      <c r="A269" s="63">
        <v>2020803</v>
      </c>
      <c r="B269" s="63" t="s">
        <v>90</v>
      </c>
      <c r="C269" s="32">
        <f>VLOOKUP(A:A,'[1]L02'!$A$1:$C$65536,3,0)</f>
        <v>0</v>
      </c>
      <c r="D269" s="32">
        <v>0</v>
      </c>
      <c r="E269" s="103"/>
    </row>
    <row r="270" s="45" customFormat="1" customHeight="1" spans="1:5">
      <c r="A270" s="63">
        <v>2020850</v>
      </c>
      <c r="B270" s="63" t="s">
        <v>97</v>
      </c>
      <c r="C270" s="32">
        <f>VLOOKUP(A:A,'[1]L02'!$A$1:$C$65536,3,0)</f>
        <v>0</v>
      </c>
      <c r="D270" s="32">
        <v>0</v>
      </c>
      <c r="E270" s="103"/>
    </row>
    <row r="271" s="45" customFormat="1" customHeight="1" spans="1:5">
      <c r="A271" s="63">
        <v>2020899</v>
      </c>
      <c r="B271" s="63" t="s">
        <v>243</v>
      </c>
      <c r="C271" s="32">
        <f>VLOOKUP(A:A,'[1]L02'!$A$1:$C$65536,3,0)</f>
        <v>0</v>
      </c>
      <c r="D271" s="32">
        <v>0</v>
      </c>
      <c r="E271" s="103"/>
    </row>
    <row r="272" s="45" customFormat="1" customHeight="1" spans="1:5">
      <c r="A272" s="63">
        <v>20299</v>
      </c>
      <c r="B272" s="62" t="s">
        <v>244</v>
      </c>
      <c r="C272" s="32">
        <f>VLOOKUP(A:A,'[1]L02'!$A$1:$C$65536,3,0)</f>
        <v>0</v>
      </c>
      <c r="D272" s="32">
        <v>0</v>
      </c>
      <c r="E272" s="103"/>
    </row>
    <row r="273" s="45" customFormat="1" customHeight="1" spans="1:5">
      <c r="A273" s="63">
        <v>2029999</v>
      </c>
      <c r="B273" s="63" t="s">
        <v>245</v>
      </c>
      <c r="C273" s="32">
        <f>VLOOKUP(A:A,'[1]L02'!$A$1:$C$65536,3,0)</f>
        <v>0</v>
      </c>
      <c r="D273" s="32">
        <v>0</v>
      </c>
      <c r="E273" s="103"/>
    </row>
    <row r="274" s="45" customFormat="1" customHeight="1" spans="1:5">
      <c r="A274" s="63">
        <v>203</v>
      </c>
      <c r="B274" s="62" t="s">
        <v>246</v>
      </c>
      <c r="C274" s="32">
        <f>VLOOKUP(A:A,'[1]L02'!$A$1:$C$65536,3,0)</f>
        <v>1415</v>
      </c>
      <c r="D274" s="32">
        <v>784</v>
      </c>
      <c r="E274" s="103">
        <f>C274/D274*100</f>
        <v>180.484693877551</v>
      </c>
    </row>
    <row r="275" s="45" customFormat="1" customHeight="1" spans="1:5">
      <c r="A275" s="63">
        <v>204</v>
      </c>
      <c r="B275" s="62" t="s">
        <v>247</v>
      </c>
      <c r="C275" s="32">
        <f>VLOOKUP(A:A,'[1]L02'!$A$1:$C$65536,3,0)</f>
        <v>23598</v>
      </c>
      <c r="D275" s="32">
        <v>20191</v>
      </c>
      <c r="E275" s="103">
        <f>C275/D275*100</f>
        <v>116.873854687732</v>
      </c>
    </row>
    <row r="276" s="45" customFormat="1" customHeight="1" spans="1:5">
      <c r="A276" s="63">
        <v>20401</v>
      </c>
      <c r="B276" s="62" t="s">
        <v>248</v>
      </c>
      <c r="C276" s="32">
        <f>VLOOKUP(A:A,'[1]L02'!$A$1:$C$65536,3,0)</f>
        <v>31</v>
      </c>
      <c r="D276" s="32">
        <v>0</v>
      </c>
      <c r="E276" s="103"/>
    </row>
    <row r="277" s="45" customFormat="1" customHeight="1" spans="1:5">
      <c r="A277" s="63">
        <v>2040101</v>
      </c>
      <c r="B277" s="63" t="s">
        <v>249</v>
      </c>
      <c r="C277" s="32">
        <f>VLOOKUP(A:A,'[1]L02'!$A$1:$C$65536,3,0)</f>
        <v>31</v>
      </c>
      <c r="D277" s="32">
        <v>0</v>
      </c>
      <c r="E277" s="103"/>
    </row>
    <row r="278" s="45" customFormat="1" customHeight="1" spans="1:5">
      <c r="A278" s="63">
        <v>2040199</v>
      </c>
      <c r="B278" s="63" t="s">
        <v>250</v>
      </c>
      <c r="C278" s="32">
        <f>VLOOKUP(A:A,'[1]L02'!$A$1:$C$65536,3,0)</f>
        <v>0</v>
      </c>
      <c r="D278" s="32">
        <v>0</v>
      </c>
      <c r="E278" s="103"/>
    </row>
    <row r="279" s="45" customFormat="1" customHeight="1" spans="1:5">
      <c r="A279" s="63">
        <v>20402</v>
      </c>
      <c r="B279" s="62" t="s">
        <v>251</v>
      </c>
      <c r="C279" s="32">
        <f>VLOOKUP(A:A,'[1]L02'!$A$1:$C$65536,3,0)</f>
        <v>19719</v>
      </c>
      <c r="D279" s="32">
        <v>17630</v>
      </c>
      <c r="E279" s="103">
        <f>C279/D279*100</f>
        <v>111.84912081679</v>
      </c>
    </row>
    <row r="280" s="45" customFormat="1" customHeight="1" spans="1:5">
      <c r="A280" s="63">
        <v>2040201</v>
      </c>
      <c r="B280" s="63" t="s">
        <v>88</v>
      </c>
      <c r="C280" s="32">
        <f>VLOOKUP(A:A,'[1]L02'!$A$1:$C$65536,3,0)</f>
        <v>9894</v>
      </c>
      <c r="D280" s="32">
        <v>9264</v>
      </c>
      <c r="E280" s="103">
        <f>C280/D280*100</f>
        <v>106.800518134715</v>
      </c>
    </row>
    <row r="281" s="45" customFormat="1" customHeight="1" spans="1:5">
      <c r="A281" s="63">
        <v>2040202</v>
      </c>
      <c r="B281" s="63" t="s">
        <v>89</v>
      </c>
      <c r="C281" s="32">
        <f>VLOOKUP(A:A,'[1]L02'!$A$1:$C$65536,3,0)</f>
        <v>3634</v>
      </c>
      <c r="D281" s="32">
        <v>3206</v>
      </c>
      <c r="E281" s="103">
        <f>C281/D281*100</f>
        <v>113.349968808484</v>
      </c>
    </row>
    <row r="282" s="45" customFormat="1" customHeight="1" spans="1:5">
      <c r="A282" s="63">
        <v>2040203</v>
      </c>
      <c r="B282" s="63" t="s">
        <v>90</v>
      </c>
      <c r="C282" s="32">
        <f>VLOOKUP(A:A,'[1]L02'!$A$1:$C$65536,3,0)</f>
        <v>0</v>
      </c>
      <c r="D282" s="32">
        <v>0</v>
      </c>
      <c r="E282" s="103"/>
    </row>
    <row r="283" s="45" customFormat="1" customHeight="1" spans="1:5">
      <c r="A283" s="63">
        <v>2040219</v>
      </c>
      <c r="B283" s="63" t="s">
        <v>129</v>
      </c>
      <c r="C283" s="32">
        <f>VLOOKUP(A:A,'[1]L02'!$A$1:$C$65536,3,0)</f>
        <v>0</v>
      </c>
      <c r="D283" s="32">
        <v>0</v>
      </c>
      <c r="E283" s="103"/>
    </row>
    <row r="284" s="45" customFormat="1" customHeight="1" spans="1:5">
      <c r="A284" s="63">
        <v>2040220</v>
      </c>
      <c r="B284" s="63" t="s">
        <v>252</v>
      </c>
      <c r="C284" s="32">
        <f>VLOOKUP(A:A,'[1]L02'!$A$1:$C$65536,3,0)</f>
        <v>5634</v>
      </c>
      <c r="D284" s="32">
        <v>5092</v>
      </c>
      <c r="E284" s="103">
        <f>C284/D284*100</f>
        <v>110.644147682639</v>
      </c>
    </row>
    <row r="285" s="45" customFormat="1" customHeight="1" spans="1:5">
      <c r="A285" s="63">
        <v>2040221</v>
      </c>
      <c r="B285" s="63" t="s">
        <v>253</v>
      </c>
      <c r="C285" s="32">
        <f>VLOOKUP(A:A,'[1]L02'!$A$1:$C$65536,3,0)</f>
        <v>20</v>
      </c>
      <c r="D285" s="32">
        <v>26</v>
      </c>
      <c r="E285" s="103">
        <f>C285/D285*100</f>
        <v>76.9230769230769</v>
      </c>
    </row>
    <row r="286" s="45" customFormat="1" customHeight="1" spans="1:5">
      <c r="A286" s="63">
        <v>2040222</v>
      </c>
      <c r="B286" s="63" t="s">
        <v>254</v>
      </c>
      <c r="C286" s="32">
        <f>VLOOKUP(A:A,'[1]L02'!$A$1:$C$65536,3,0)</f>
        <v>0</v>
      </c>
      <c r="D286" s="32">
        <v>0</v>
      </c>
      <c r="E286" s="103"/>
    </row>
    <row r="287" s="45" customFormat="1" customHeight="1" spans="1:5">
      <c r="A287" s="63">
        <v>2040223</v>
      </c>
      <c r="B287" s="63" t="s">
        <v>255</v>
      </c>
      <c r="C287" s="32">
        <f>VLOOKUP(A:A,'[1]L02'!$A$1:$C$65536,3,0)</f>
        <v>0</v>
      </c>
      <c r="D287" s="32">
        <v>0</v>
      </c>
      <c r="E287" s="103"/>
    </row>
    <row r="288" s="45" customFormat="1" customHeight="1" spans="1:5">
      <c r="A288" s="63">
        <v>2040250</v>
      </c>
      <c r="B288" s="63" t="s">
        <v>97</v>
      </c>
      <c r="C288" s="32">
        <f>VLOOKUP(A:A,'[1]L02'!$A$1:$C$65536,3,0)</f>
        <v>0</v>
      </c>
      <c r="D288" s="32">
        <v>0</v>
      </c>
      <c r="E288" s="103"/>
    </row>
    <row r="289" s="45" customFormat="1" customHeight="1" spans="1:5">
      <c r="A289" s="63">
        <v>2040299</v>
      </c>
      <c r="B289" s="63" t="s">
        <v>256</v>
      </c>
      <c r="C289" s="32">
        <f>VLOOKUP(A:A,'[1]L02'!$A$1:$C$65536,3,0)</f>
        <v>537</v>
      </c>
      <c r="D289" s="32">
        <v>42</v>
      </c>
      <c r="E289" s="103">
        <f>C289/D289*100</f>
        <v>1278.57142857143</v>
      </c>
    </row>
    <row r="290" s="45" customFormat="1" customHeight="1" spans="1:5">
      <c r="A290" s="63">
        <v>20403</v>
      </c>
      <c r="B290" s="62" t="s">
        <v>257</v>
      </c>
      <c r="C290" s="32">
        <f>VLOOKUP(A:A,'[1]L02'!$A$1:$C$65536,3,0)</f>
        <v>0</v>
      </c>
      <c r="D290" s="32">
        <v>0</v>
      </c>
      <c r="E290" s="103"/>
    </row>
    <row r="291" s="45" customFormat="1" customHeight="1" spans="1:5">
      <c r="A291" s="63">
        <v>2040301</v>
      </c>
      <c r="B291" s="63" t="s">
        <v>88</v>
      </c>
      <c r="C291" s="32">
        <f>VLOOKUP(A:A,'[1]L02'!$A$1:$C$65536,3,0)</f>
        <v>0</v>
      </c>
      <c r="D291" s="32">
        <v>0</v>
      </c>
      <c r="E291" s="103"/>
    </row>
    <row r="292" s="45" customFormat="1" customHeight="1" spans="1:5">
      <c r="A292" s="63">
        <v>2040302</v>
      </c>
      <c r="B292" s="63" t="s">
        <v>89</v>
      </c>
      <c r="C292" s="32">
        <f>VLOOKUP(A:A,'[1]L02'!$A$1:$C$65536,3,0)</f>
        <v>0</v>
      </c>
      <c r="D292" s="32">
        <v>0</v>
      </c>
      <c r="E292" s="103"/>
    </row>
    <row r="293" s="45" customFormat="1" customHeight="1" spans="1:5">
      <c r="A293" s="63">
        <v>2040303</v>
      </c>
      <c r="B293" s="63" t="s">
        <v>90</v>
      </c>
      <c r="C293" s="32">
        <f>VLOOKUP(A:A,'[1]L02'!$A$1:$C$65536,3,0)</f>
        <v>0</v>
      </c>
      <c r="D293" s="32">
        <v>0</v>
      </c>
      <c r="E293" s="103"/>
    </row>
    <row r="294" s="45" customFormat="1" customHeight="1" spans="1:5">
      <c r="A294" s="63">
        <v>2040304</v>
      </c>
      <c r="B294" s="63" t="s">
        <v>258</v>
      </c>
      <c r="C294" s="32">
        <f>VLOOKUP(A:A,'[1]L02'!$A$1:$C$65536,3,0)</f>
        <v>0</v>
      </c>
      <c r="D294" s="32">
        <v>0</v>
      </c>
      <c r="E294" s="103"/>
    </row>
    <row r="295" s="45" customFormat="1" customHeight="1" spans="1:5">
      <c r="A295" s="63">
        <v>2040350</v>
      </c>
      <c r="B295" s="63" t="s">
        <v>97</v>
      </c>
      <c r="C295" s="32">
        <f>VLOOKUP(A:A,'[1]L02'!$A$1:$C$65536,3,0)</f>
        <v>0</v>
      </c>
      <c r="D295" s="32">
        <v>0</v>
      </c>
      <c r="E295" s="103"/>
    </row>
    <row r="296" s="45" customFormat="1" customHeight="1" spans="1:5">
      <c r="A296" s="63">
        <v>2040399</v>
      </c>
      <c r="B296" s="63" t="s">
        <v>259</v>
      </c>
      <c r="C296" s="32">
        <f>VLOOKUP(A:A,'[1]L02'!$A$1:$C$65536,3,0)</f>
        <v>0</v>
      </c>
      <c r="D296" s="32">
        <v>0</v>
      </c>
      <c r="E296" s="103"/>
    </row>
    <row r="297" s="45" customFormat="1" customHeight="1" spans="1:5">
      <c r="A297" s="63">
        <v>20404</v>
      </c>
      <c r="B297" s="62" t="s">
        <v>260</v>
      </c>
      <c r="C297" s="32">
        <f>VLOOKUP(A:A,'[1]L02'!$A$1:$C$65536,3,0)</f>
        <v>432</v>
      </c>
      <c r="D297" s="32">
        <v>197</v>
      </c>
      <c r="E297" s="103">
        <f>C297/D297*100</f>
        <v>219.289340101523</v>
      </c>
    </row>
    <row r="298" s="45" customFormat="1" customHeight="1" spans="1:5">
      <c r="A298" s="63">
        <v>2040401</v>
      </c>
      <c r="B298" s="63" t="s">
        <v>88</v>
      </c>
      <c r="C298" s="32">
        <f>VLOOKUP(A:A,'[1]L02'!$A$1:$C$65536,3,0)</f>
        <v>332</v>
      </c>
      <c r="D298" s="32">
        <v>197</v>
      </c>
      <c r="E298" s="103">
        <f>C298/D298*100</f>
        <v>168.527918781726</v>
      </c>
    </row>
    <row r="299" s="45" customFormat="1" customHeight="1" spans="1:5">
      <c r="A299" s="63">
        <v>2040402</v>
      </c>
      <c r="B299" s="63" t="s">
        <v>89</v>
      </c>
      <c r="C299" s="32">
        <f>VLOOKUP(A:A,'[1]L02'!$A$1:$C$65536,3,0)</f>
        <v>0</v>
      </c>
      <c r="D299" s="32">
        <v>0</v>
      </c>
      <c r="E299" s="103"/>
    </row>
    <row r="300" s="45" customFormat="1" customHeight="1" spans="1:5">
      <c r="A300" s="63">
        <v>2040403</v>
      </c>
      <c r="B300" s="63" t="s">
        <v>90</v>
      </c>
      <c r="C300" s="32">
        <f>VLOOKUP(A:A,'[1]L02'!$A$1:$C$65536,3,0)</f>
        <v>0</v>
      </c>
      <c r="D300" s="32">
        <v>0</v>
      </c>
      <c r="E300" s="103"/>
    </row>
    <row r="301" s="45" customFormat="1" customHeight="1" spans="1:5">
      <c r="A301" s="63">
        <v>2040409</v>
      </c>
      <c r="B301" s="63" t="s">
        <v>261</v>
      </c>
      <c r="C301" s="32">
        <f>VLOOKUP(A:A,'[1]L02'!$A$1:$C$65536,3,0)</f>
        <v>0</v>
      </c>
      <c r="D301" s="32">
        <v>0</v>
      </c>
      <c r="E301" s="103"/>
    </row>
    <row r="302" s="45" customFormat="1" customHeight="1" spans="1:5">
      <c r="A302" s="63">
        <v>2040410</v>
      </c>
      <c r="B302" s="63" t="s">
        <v>262</v>
      </c>
      <c r="C302" s="32">
        <f>VLOOKUP(A:A,'[1]L02'!$A$1:$C$65536,3,0)</f>
        <v>0</v>
      </c>
      <c r="D302" s="32">
        <v>0</v>
      </c>
      <c r="E302" s="103"/>
    </row>
    <row r="303" s="45" customFormat="1" customHeight="1" spans="1:5">
      <c r="A303" s="63">
        <v>2040450</v>
      </c>
      <c r="B303" s="63" t="s">
        <v>97</v>
      </c>
      <c r="C303" s="32">
        <f>VLOOKUP(A:A,'[1]L02'!$A$1:$C$65536,3,0)</f>
        <v>0</v>
      </c>
      <c r="D303" s="32">
        <v>0</v>
      </c>
      <c r="E303" s="103"/>
    </row>
    <row r="304" s="45" customFormat="1" customHeight="1" spans="1:5">
      <c r="A304" s="63">
        <v>2040499</v>
      </c>
      <c r="B304" s="63" t="s">
        <v>263</v>
      </c>
      <c r="C304" s="32">
        <f>VLOOKUP(A:A,'[1]L02'!$A$1:$C$65536,3,0)</f>
        <v>100</v>
      </c>
      <c r="D304" s="32">
        <v>0</v>
      </c>
      <c r="E304" s="103"/>
    </row>
    <row r="305" s="45" customFormat="1" customHeight="1" spans="1:5">
      <c r="A305" s="63">
        <v>20405</v>
      </c>
      <c r="B305" s="62" t="s">
        <v>264</v>
      </c>
      <c r="C305" s="32">
        <f>VLOOKUP(A:A,'[1]L02'!$A$1:$C$65536,3,0)</f>
        <v>895</v>
      </c>
      <c r="D305" s="32">
        <v>747</v>
      </c>
      <c r="E305" s="103">
        <f>C305/D305*100</f>
        <v>119.812583668005</v>
      </c>
    </row>
    <row r="306" s="45" customFormat="1" customHeight="1" spans="1:5">
      <c r="A306" s="63">
        <v>2040501</v>
      </c>
      <c r="B306" s="63" t="s">
        <v>88</v>
      </c>
      <c r="C306" s="32">
        <f>VLOOKUP(A:A,'[1]L02'!$A$1:$C$65536,3,0)</f>
        <v>667</v>
      </c>
      <c r="D306" s="32">
        <v>375</v>
      </c>
      <c r="E306" s="103">
        <f>C306/D306*100</f>
        <v>177.866666666667</v>
      </c>
    </row>
    <row r="307" s="45" customFormat="1" customHeight="1" spans="1:5">
      <c r="A307" s="63">
        <v>2040502</v>
      </c>
      <c r="B307" s="63" t="s">
        <v>89</v>
      </c>
      <c r="C307" s="32">
        <f>VLOOKUP(A:A,'[1]L02'!$A$1:$C$65536,3,0)</f>
        <v>226</v>
      </c>
      <c r="D307" s="32">
        <v>372</v>
      </c>
      <c r="E307" s="103">
        <f>C307/D307*100</f>
        <v>60.752688172043</v>
      </c>
    </row>
    <row r="308" s="45" customFormat="1" customHeight="1" spans="1:5">
      <c r="A308" s="63">
        <v>2040503</v>
      </c>
      <c r="B308" s="63" t="s">
        <v>90</v>
      </c>
      <c r="C308" s="32">
        <f>VLOOKUP(A:A,'[1]L02'!$A$1:$C$65536,3,0)</f>
        <v>0</v>
      </c>
      <c r="D308" s="32">
        <v>0</v>
      </c>
      <c r="E308" s="103"/>
    </row>
    <row r="309" s="45" customFormat="1" customHeight="1" spans="1:5">
      <c r="A309" s="63">
        <v>2040504</v>
      </c>
      <c r="B309" s="63" t="s">
        <v>265</v>
      </c>
      <c r="C309" s="32">
        <f>VLOOKUP(A:A,'[1]L02'!$A$1:$C$65536,3,0)</f>
        <v>0</v>
      </c>
      <c r="D309" s="32">
        <v>0</v>
      </c>
      <c r="E309" s="103"/>
    </row>
    <row r="310" s="45" customFormat="1" customHeight="1" spans="1:5">
      <c r="A310" s="63">
        <v>2040505</v>
      </c>
      <c r="B310" s="63" t="s">
        <v>266</v>
      </c>
      <c r="C310" s="32">
        <f>VLOOKUP(A:A,'[1]L02'!$A$1:$C$65536,3,0)</f>
        <v>0</v>
      </c>
      <c r="D310" s="32">
        <v>0</v>
      </c>
      <c r="E310" s="103"/>
    </row>
    <row r="311" s="45" customFormat="1" customHeight="1" spans="1:5">
      <c r="A311" s="63">
        <v>2040506</v>
      </c>
      <c r="B311" s="63" t="s">
        <v>267</v>
      </c>
      <c r="C311" s="32">
        <f>VLOOKUP(A:A,'[1]L02'!$A$1:$C$65536,3,0)</f>
        <v>0</v>
      </c>
      <c r="D311" s="32">
        <v>0</v>
      </c>
      <c r="E311" s="103"/>
    </row>
    <row r="312" s="45" customFormat="1" customHeight="1" spans="1:5">
      <c r="A312" s="63">
        <v>2040550</v>
      </c>
      <c r="B312" s="63" t="s">
        <v>97</v>
      </c>
      <c r="C312" s="32">
        <f>VLOOKUP(A:A,'[1]L02'!$A$1:$C$65536,3,0)</f>
        <v>0</v>
      </c>
      <c r="D312" s="32">
        <v>0</v>
      </c>
      <c r="E312" s="103"/>
    </row>
    <row r="313" s="45" customFormat="1" customHeight="1" spans="1:5">
      <c r="A313" s="63">
        <v>2040599</v>
      </c>
      <c r="B313" s="63" t="s">
        <v>268</v>
      </c>
      <c r="C313" s="32">
        <f>VLOOKUP(A:A,'[1]L02'!$A$1:$C$65536,3,0)</f>
        <v>2</v>
      </c>
      <c r="D313" s="32">
        <v>0</v>
      </c>
      <c r="E313" s="103"/>
    </row>
    <row r="314" s="45" customFormat="1" customHeight="1" spans="1:5">
      <c r="A314" s="63">
        <v>20406</v>
      </c>
      <c r="B314" s="62" t="s">
        <v>269</v>
      </c>
      <c r="C314" s="32">
        <f>VLOOKUP(A:A,'[1]L02'!$A$1:$C$65536,3,0)</f>
        <v>2250</v>
      </c>
      <c r="D314" s="32">
        <v>1550</v>
      </c>
      <c r="E314" s="103">
        <f>C314/D314*100</f>
        <v>145.161290322581</v>
      </c>
    </row>
    <row r="315" s="45" customFormat="1" customHeight="1" spans="1:5">
      <c r="A315" s="63">
        <v>2040601</v>
      </c>
      <c r="B315" s="63" t="s">
        <v>88</v>
      </c>
      <c r="C315" s="32">
        <f>VLOOKUP(A:A,'[1]L02'!$A$1:$C$65536,3,0)</f>
        <v>1906</v>
      </c>
      <c r="D315" s="32">
        <v>1058</v>
      </c>
      <c r="E315" s="103">
        <f>C315/D315*100</f>
        <v>180.151228733459</v>
      </c>
    </row>
    <row r="316" s="45" customFormat="1" customHeight="1" spans="1:5">
      <c r="A316" s="63">
        <v>2040602</v>
      </c>
      <c r="B316" s="63" t="s">
        <v>89</v>
      </c>
      <c r="C316" s="32">
        <f>VLOOKUP(A:A,'[1]L02'!$A$1:$C$65536,3,0)</f>
        <v>188</v>
      </c>
      <c r="D316" s="32">
        <v>480</v>
      </c>
      <c r="E316" s="103">
        <f>C316/D316*100</f>
        <v>39.1666666666667</v>
      </c>
    </row>
    <row r="317" s="45" customFormat="1" customHeight="1" spans="1:5">
      <c r="A317" s="63">
        <v>2040603</v>
      </c>
      <c r="B317" s="63" t="s">
        <v>90</v>
      </c>
      <c r="C317" s="32">
        <f>VLOOKUP(A:A,'[1]L02'!$A$1:$C$65536,3,0)</f>
        <v>0</v>
      </c>
      <c r="D317" s="32">
        <v>0</v>
      </c>
      <c r="E317" s="103"/>
    </row>
    <row r="318" s="45" customFormat="1" customHeight="1" spans="1:5">
      <c r="A318" s="63">
        <v>2040604</v>
      </c>
      <c r="B318" s="63" t="s">
        <v>270</v>
      </c>
      <c r="C318" s="32">
        <f>VLOOKUP(A:A,'[1]L02'!$A$1:$C$65536,3,0)</f>
        <v>27</v>
      </c>
      <c r="D318" s="32">
        <v>0</v>
      </c>
      <c r="E318" s="103"/>
    </row>
    <row r="319" s="45" customFormat="1" customHeight="1" spans="1:5">
      <c r="A319" s="63">
        <v>2040605</v>
      </c>
      <c r="B319" s="63" t="s">
        <v>271</v>
      </c>
      <c r="C319" s="32">
        <f>VLOOKUP(A:A,'[1]L02'!$A$1:$C$65536,3,0)</f>
        <v>15</v>
      </c>
      <c r="D319" s="32">
        <v>0</v>
      </c>
      <c r="E319" s="103"/>
    </row>
    <row r="320" s="45" customFormat="1" customHeight="1" spans="1:5">
      <c r="A320" s="63">
        <v>2040606</v>
      </c>
      <c r="B320" s="63" t="s">
        <v>272</v>
      </c>
      <c r="C320" s="32">
        <f>VLOOKUP(A:A,'[1]L02'!$A$1:$C$65536,3,0)</f>
        <v>0</v>
      </c>
      <c r="D320" s="32">
        <v>0</v>
      </c>
      <c r="E320" s="103"/>
    </row>
    <row r="321" s="45" customFormat="1" customHeight="1" spans="1:5">
      <c r="A321" s="63">
        <v>2040607</v>
      </c>
      <c r="B321" s="63" t="s">
        <v>273</v>
      </c>
      <c r="C321" s="32">
        <f>VLOOKUP(A:A,'[1]L02'!$A$1:$C$65536,3,0)</f>
        <v>15</v>
      </c>
      <c r="D321" s="32">
        <v>0</v>
      </c>
      <c r="E321" s="103"/>
    </row>
    <row r="322" s="45" customFormat="1" customHeight="1" spans="1:5">
      <c r="A322" s="63">
        <v>2040608</v>
      </c>
      <c r="B322" s="63" t="s">
        <v>274</v>
      </c>
      <c r="C322" s="32">
        <f>VLOOKUP(A:A,'[1]L02'!$A$1:$C$65536,3,0)</f>
        <v>0</v>
      </c>
      <c r="D322" s="32">
        <v>0</v>
      </c>
      <c r="E322" s="103"/>
    </row>
    <row r="323" s="45" customFormat="1" customHeight="1" spans="1:5">
      <c r="A323" s="63">
        <v>2040610</v>
      </c>
      <c r="B323" s="63" t="s">
        <v>275</v>
      </c>
      <c r="C323" s="32">
        <f>VLOOKUP(A:A,'[1]L02'!$A$1:$C$65536,3,0)</f>
        <v>44</v>
      </c>
      <c r="D323" s="32">
        <v>0</v>
      </c>
      <c r="E323" s="103"/>
    </row>
    <row r="324" s="45" customFormat="1" customHeight="1" spans="1:5">
      <c r="A324" s="63">
        <v>2040612</v>
      </c>
      <c r="B324" s="63" t="s">
        <v>276</v>
      </c>
      <c r="C324" s="32">
        <f>VLOOKUP(A:A,'[1]L02'!$A$1:$C$65536,3,0)</f>
        <v>0</v>
      </c>
      <c r="D324" s="32">
        <v>10</v>
      </c>
      <c r="E324" s="103">
        <f>C324/D324*100</f>
        <v>0</v>
      </c>
    </row>
    <row r="325" s="45" customFormat="1" customHeight="1" spans="1:5">
      <c r="A325" s="63">
        <v>2040613</v>
      </c>
      <c r="B325" s="63" t="s">
        <v>129</v>
      </c>
      <c r="C325" s="32">
        <f>VLOOKUP(A:A,'[1]L02'!$A$1:$C$65536,3,0)</f>
        <v>0</v>
      </c>
      <c r="D325" s="32">
        <v>0</v>
      </c>
      <c r="E325" s="103"/>
    </row>
    <row r="326" s="45" customFormat="1" customHeight="1" spans="1:5">
      <c r="A326" s="63">
        <v>2040650</v>
      </c>
      <c r="B326" s="63" t="s">
        <v>97</v>
      </c>
      <c r="C326" s="32">
        <f>VLOOKUP(A:A,'[1]L02'!$A$1:$C$65536,3,0)</f>
        <v>0</v>
      </c>
      <c r="D326" s="32">
        <v>0</v>
      </c>
      <c r="E326" s="103"/>
    </row>
    <row r="327" s="45" customFormat="1" customHeight="1" spans="1:5">
      <c r="A327" s="63">
        <v>2040699</v>
      </c>
      <c r="B327" s="63" t="s">
        <v>277</v>
      </c>
      <c r="C327" s="32">
        <f>VLOOKUP(A:A,'[1]L02'!$A$1:$C$65536,3,0)</f>
        <v>55</v>
      </c>
      <c r="D327" s="32">
        <v>2</v>
      </c>
      <c r="E327" s="103">
        <f>C327/D327*100</f>
        <v>2750</v>
      </c>
    </row>
    <row r="328" s="45" customFormat="1" customHeight="1" spans="1:5">
      <c r="A328" s="63">
        <v>20407</v>
      </c>
      <c r="B328" s="62" t="s">
        <v>278</v>
      </c>
      <c r="C328" s="32">
        <f>VLOOKUP(A:A,'[1]L02'!$A$1:$C$65536,3,0)</f>
        <v>0</v>
      </c>
      <c r="D328" s="32">
        <v>0</v>
      </c>
      <c r="E328" s="103"/>
    </row>
    <row r="329" s="45" customFormat="1" customHeight="1" spans="1:5">
      <c r="A329" s="63">
        <v>2040701</v>
      </c>
      <c r="B329" s="63" t="s">
        <v>88</v>
      </c>
      <c r="C329" s="32">
        <f>VLOOKUP(A:A,'[1]L02'!$A$1:$C$65536,3,0)</f>
        <v>0</v>
      </c>
      <c r="D329" s="32">
        <v>0</v>
      </c>
      <c r="E329" s="103"/>
    </row>
    <row r="330" s="45" customFormat="1" customHeight="1" spans="1:5">
      <c r="A330" s="63">
        <v>2040702</v>
      </c>
      <c r="B330" s="63" t="s">
        <v>89</v>
      </c>
      <c r="C330" s="32">
        <f>VLOOKUP(A:A,'[1]L02'!$A$1:$C$65536,3,0)</f>
        <v>0</v>
      </c>
      <c r="D330" s="32">
        <v>0</v>
      </c>
      <c r="E330" s="103"/>
    </row>
    <row r="331" s="45" customFormat="1" customHeight="1" spans="1:5">
      <c r="A331" s="63">
        <v>2040703</v>
      </c>
      <c r="B331" s="63" t="s">
        <v>90</v>
      </c>
      <c r="C331" s="32">
        <f>VLOOKUP(A:A,'[1]L02'!$A$1:$C$65536,3,0)</f>
        <v>0</v>
      </c>
      <c r="D331" s="32">
        <v>0</v>
      </c>
      <c r="E331" s="103"/>
    </row>
    <row r="332" s="45" customFormat="1" customHeight="1" spans="1:5">
      <c r="A332" s="63">
        <v>2040704</v>
      </c>
      <c r="B332" s="63" t="s">
        <v>279</v>
      </c>
      <c r="C332" s="32">
        <f>VLOOKUP(A:A,'[1]L02'!$A$1:$C$65536,3,0)</f>
        <v>0</v>
      </c>
      <c r="D332" s="32">
        <v>0</v>
      </c>
      <c r="E332" s="103"/>
    </row>
    <row r="333" s="45" customFormat="1" customHeight="1" spans="1:5">
      <c r="A333" s="63">
        <v>2040705</v>
      </c>
      <c r="B333" s="63" t="s">
        <v>280</v>
      </c>
      <c r="C333" s="32">
        <f>VLOOKUP(A:A,'[1]L02'!$A$1:$C$65536,3,0)</f>
        <v>0</v>
      </c>
      <c r="D333" s="32">
        <v>0</v>
      </c>
      <c r="E333" s="103"/>
    </row>
    <row r="334" s="45" customFormat="1" customHeight="1" spans="1:5">
      <c r="A334" s="63">
        <v>2040706</v>
      </c>
      <c r="B334" s="63" t="s">
        <v>281</v>
      </c>
      <c r="C334" s="32">
        <f>VLOOKUP(A:A,'[1]L02'!$A$1:$C$65536,3,0)</f>
        <v>0</v>
      </c>
      <c r="D334" s="32">
        <v>0</v>
      </c>
      <c r="E334" s="103"/>
    </row>
    <row r="335" s="45" customFormat="1" customHeight="1" spans="1:5">
      <c r="A335" s="63">
        <v>2040707</v>
      </c>
      <c r="B335" s="63" t="s">
        <v>129</v>
      </c>
      <c r="C335" s="32">
        <f>VLOOKUP(A:A,'[1]L02'!$A$1:$C$65536,3,0)</f>
        <v>0</v>
      </c>
      <c r="D335" s="32">
        <v>0</v>
      </c>
      <c r="E335" s="103"/>
    </row>
    <row r="336" s="45" customFormat="1" customHeight="1" spans="1:5">
      <c r="A336" s="63">
        <v>2040750</v>
      </c>
      <c r="B336" s="63" t="s">
        <v>97</v>
      </c>
      <c r="C336" s="32">
        <f>VLOOKUP(A:A,'[1]L02'!$A$1:$C$65536,3,0)</f>
        <v>0</v>
      </c>
      <c r="D336" s="32">
        <v>0</v>
      </c>
      <c r="E336" s="103"/>
    </row>
    <row r="337" s="45" customFormat="1" customHeight="1" spans="1:5">
      <c r="A337" s="63">
        <v>2040799</v>
      </c>
      <c r="B337" s="63" t="s">
        <v>282</v>
      </c>
      <c r="C337" s="32">
        <f>VLOOKUP(A:A,'[1]L02'!$A$1:$C$65536,3,0)</f>
        <v>0</v>
      </c>
      <c r="D337" s="32">
        <v>0</v>
      </c>
      <c r="E337" s="103"/>
    </row>
    <row r="338" s="45" customFormat="1" customHeight="1" spans="1:5">
      <c r="A338" s="63">
        <v>20408</v>
      </c>
      <c r="B338" s="62" t="s">
        <v>283</v>
      </c>
      <c r="C338" s="32">
        <f>VLOOKUP(A:A,'[1]L02'!$A$1:$C$65536,3,0)</f>
        <v>0</v>
      </c>
      <c r="D338" s="32">
        <v>0</v>
      </c>
      <c r="E338" s="103"/>
    </row>
    <row r="339" s="45" customFormat="1" customHeight="1" spans="1:5">
      <c r="A339" s="63">
        <v>2040801</v>
      </c>
      <c r="B339" s="63" t="s">
        <v>88</v>
      </c>
      <c r="C339" s="32">
        <f>VLOOKUP(A:A,'[1]L02'!$A$1:$C$65536,3,0)</f>
        <v>0</v>
      </c>
      <c r="D339" s="32">
        <v>0</v>
      </c>
      <c r="E339" s="103"/>
    </row>
    <row r="340" s="45" customFormat="1" customHeight="1" spans="1:5">
      <c r="A340" s="63">
        <v>2040802</v>
      </c>
      <c r="B340" s="63" t="s">
        <v>89</v>
      </c>
      <c r="C340" s="32">
        <f>VLOOKUP(A:A,'[1]L02'!$A$1:$C$65536,3,0)</f>
        <v>0</v>
      </c>
      <c r="D340" s="32">
        <v>0</v>
      </c>
      <c r="E340" s="103"/>
    </row>
    <row r="341" s="45" customFormat="1" customHeight="1" spans="1:5">
      <c r="A341" s="63">
        <v>2040803</v>
      </c>
      <c r="B341" s="63" t="s">
        <v>90</v>
      </c>
      <c r="C341" s="32">
        <f>VLOOKUP(A:A,'[1]L02'!$A$1:$C$65536,3,0)</f>
        <v>0</v>
      </c>
      <c r="D341" s="32">
        <v>0</v>
      </c>
      <c r="E341" s="103"/>
    </row>
    <row r="342" s="45" customFormat="1" customHeight="1" spans="1:5">
      <c r="A342" s="63">
        <v>2040804</v>
      </c>
      <c r="B342" s="63" t="s">
        <v>284</v>
      </c>
      <c r="C342" s="32">
        <f>VLOOKUP(A:A,'[1]L02'!$A$1:$C$65536,3,0)</f>
        <v>0</v>
      </c>
      <c r="D342" s="32">
        <v>0</v>
      </c>
      <c r="E342" s="103"/>
    </row>
    <row r="343" s="45" customFormat="1" customHeight="1" spans="1:5">
      <c r="A343" s="63">
        <v>2040805</v>
      </c>
      <c r="B343" s="63" t="s">
        <v>285</v>
      </c>
      <c r="C343" s="32">
        <f>VLOOKUP(A:A,'[1]L02'!$A$1:$C$65536,3,0)</f>
        <v>0</v>
      </c>
      <c r="D343" s="32">
        <v>0</v>
      </c>
      <c r="E343" s="103"/>
    </row>
    <row r="344" s="45" customFormat="1" customHeight="1" spans="1:5">
      <c r="A344" s="63">
        <v>2040806</v>
      </c>
      <c r="B344" s="63" t="s">
        <v>286</v>
      </c>
      <c r="C344" s="32">
        <f>VLOOKUP(A:A,'[1]L02'!$A$1:$C$65536,3,0)</f>
        <v>0</v>
      </c>
      <c r="D344" s="32">
        <v>0</v>
      </c>
      <c r="E344" s="103"/>
    </row>
    <row r="345" s="45" customFormat="1" customHeight="1" spans="1:5">
      <c r="A345" s="63">
        <v>2040807</v>
      </c>
      <c r="B345" s="63" t="s">
        <v>129</v>
      </c>
      <c r="C345" s="32">
        <f>VLOOKUP(A:A,'[1]L02'!$A$1:$C$65536,3,0)</f>
        <v>0</v>
      </c>
      <c r="D345" s="32">
        <v>0</v>
      </c>
      <c r="E345" s="103"/>
    </row>
    <row r="346" s="45" customFormat="1" customHeight="1" spans="1:5">
      <c r="A346" s="63">
        <v>2040850</v>
      </c>
      <c r="B346" s="63" t="s">
        <v>97</v>
      </c>
      <c r="C346" s="32">
        <f>VLOOKUP(A:A,'[1]L02'!$A$1:$C$65536,3,0)</f>
        <v>0</v>
      </c>
      <c r="D346" s="32">
        <v>0</v>
      </c>
      <c r="E346" s="103"/>
    </row>
    <row r="347" s="45" customFormat="1" customHeight="1" spans="1:5">
      <c r="A347" s="63">
        <v>2040899</v>
      </c>
      <c r="B347" s="63" t="s">
        <v>287</v>
      </c>
      <c r="C347" s="32">
        <f>VLOOKUP(A:A,'[1]L02'!$A$1:$C$65536,3,0)</f>
        <v>0</v>
      </c>
      <c r="D347" s="32">
        <v>0</v>
      </c>
      <c r="E347" s="103"/>
    </row>
    <row r="348" s="45" customFormat="1" customHeight="1" spans="1:5">
      <c r="A348" s="63">
        <v>20409</v>
      </c>
      <c r="B348" s="62" t="s">
        <v>288</v>
      </c>
      <c r="C348" s="32">
        <f>VLOOKUP(A:A,'[1]L02'!$A$1:$C$65536,3,0)</f>
        <v>0</v>
      </c>
      <c r="D348" s="32">
        <v>0</v>
      </c>
      <c r="E348" s="103"/>
    </row>
    <row r="349" s="45" customFormat="1" customHeight="1" spans="1:5">
      <c r="A349" s="63">
        <v>2040901</v>
      </c>
      <c r="B349" s="63" t="s">
        <v>88</v>
      </c>
      <c r="C349" s="32">
        <f>VLOOKUP(A:A,'[1]L02'!$A$1:$C$65536,3,0)</f>
        <v>0</v>
      </c>
      <c r="D349" s="32">
        <v>0</v>
      </c>
      <c r="E349" s="103"/>
    </row>
    <row r="350" s="45" customFormat="1" customHeight="1" spans="1:5">
      <c r="A350" s="63">
        <v>2040902</v>
      </c>
      <c r="B350" s="63" t="s">
        <v>89</v>
      </c>
      <c r="C350" s="32">
        <f>VLOOKUP(A:A,'[1]L02'!$A$1:$C$65536,3,0)</f>
        <v>0</v>
      </c>
      <c r="D350" s="32">
        <v>0</v>
      </c>
      <c r="E350" s="103"/>
    </row>
    <row r="351" s="45" customFormat="1" customHeight="1" spans="1:5">
      <c r="A351" s="63">
        <v>2040903</v>
      </c>
      <c r="B351" s="63" t="s">
        <v>90</v>
      </c>
      <c r="C351" s="32">
        <f>VLOOKUP(A:A,'[1]L02'!$A$1:$C$65536,3,0)</f>
        <v>0</v>
      </c>
      <c r="D351" s="32">
        <v>0</v>
      </c>
      <c r="E351" s="103"/>
    </row>
    <row r="352" s="45" customFormat="1" customHeight="1" spans="1:5">
      <c r="A352" s="63">
        <v>2040904</v>
      </c>
      <c r="B352" s="63" t="s">
        <v>289</v>
      </c>
      <c r="C352" s="32">
        <f>VLOOKUP(A:A,'[1]L02'!$A$1:$C$65536,3,0)</f>
        <v>0</v>
      </c>
      <c r="D352" s="32">
        <v>0</v>
      </c>
      <c r="E352" s="103"/>
    </row>
    <row r="353" s="45" customFormat="1" customHeight="1" spans="1:5">
      <c r="A353" s="63">
        <v>2040905</v>
      </c>
      <c r="B353" s="63" t="s">
        <v>290</v>
      </c>
      <c r="C353" s="32">
        <f>VLOOKUP(A:A,'[1]L02'!$A$1:$C$65536,3,0)</f>
        <v>0</v>
      </c>
      <c r="D353" s="32">
        <v>0</v>
      </c>
      <c r="E353" s="103"/>
    </row>
    <row r="354" s="45" customFormat="1" customHeight="1" spans="1:5">
      <c r="A354" s="63">
        <v>2040950</v>
      </c>
      <c r="B354" s="63" t="s">
        <v>97</v>
      </c>
      <c r="C354" s="32">
        <f>VLOOKUP(A:A,'[1]L02'!$A$1:$C$65536,3,0)</f>
        <v>0</v>
      </c>
      <c r="D354" s="32">
        <v>0</v>
      </c>
      <c r="E354" s="103"/>
    </row>
    <row r="355" s="45" customFormat="1" customHeight="1" spans="1:5">
      <c r="A355" s="63">
        <v>2040999</v>
      </c>
      <c r="B355" s="63" t="s">
        <v>291</v>
      </c>
      <c r="C355" s="32">
        <f>VLOOKUP(A:A,'[1]L02'!$A$1:$C$65536,3,0)</f>
        <v>0</v>
      </c>
      <c r="D355" s="32">
        <v>0</v>
      </c>
      <c r="E355" s="103"/>
    </row>
    <row r="356" s="45" customFormat="1" customHeight="1" spans="1:5">
      <c r="A356" s="63">
        <v>20410</v>
      </c>
      <c r="B356" s="62" t="s">
        <v>292</v>
      </c>
      <c r="C356" s="32">
        <f>VLOOKUP(A:A,'[1]L02'!$A$1:$C$65536,3,0)</f>
        <v>0</v>
      </c>
      <c r="D356" s="32">
        <v>0</v>
      </c>
      <c r="E356" s="103"/>
    </row>
    <row r="357" s="45" customFormat="1" customHeight="1" spans="1:5">
      <c r="A357" s="63">
        <v>2041001</v>
      </c>
      <c r="B357" s="63" t="s">
        <v>88</v>
      </c>
      <c r="C357" s="32">
        <f>VLOOKUP(A:A,'[1]L02'!$A$1:$C$65536,3,0)</f>
        <v>0</v>
      </c>
      <c r="D357" s="32">
        <v>0</v>
      </c>
      <c r="E357" s="103"/>
    </row>
    <row r="358" s="45" customFormat="1" customHeight="1" spans="1:5">
      <c r="A358" s="63">
        <v>2041002</v>
      </c>
      <c r="B358" s="63" t="s">
        <v>89</v>
      </c>
      <c r="C358" s="32">
        <f>VLOOKUP(A:A,'[1]L02'!$A$1:$C$65536,3,0)</f>
        <v>0</v>
      </c>
      <c r="D358" s="32">
        <v>0</v>
      </c>
      <c r="E358" s="103"/>
    </row>
    <row r="359" s="45" customFormat="1" customHeight="1" spans="1:5">
      <c r="A359" s="63">
        <v>2041006</v>
      </c>
      <c r="B359" s="63" t="s">
        <v>129</v>
      </c>
      <c r="C359" s="32">
        <f>VLOOKUP(A:A,'[1]L02'!$A$1:$C$65536,3,0)</f>
        <v>0</v>
      </c>
      <c r="D359" s="32">
        <v>0</v>
      </c>
      <c r="E359" s="103"/>
    </row>
    <row r="360" s="45" customFormat="1" customHeight="1" spans="1:5">
      <c r="A360" s="63">
        <v>2041007</v>
      </c>
      <c r="B360" s="63" t="s">
        <v>293</v>
      </c>
      <c r="C360" s="32">
        <f>VLOOKUP(A:A,'[1]L02'!$A$1:$C$65536,3,0)</f>
        <v>0</v>
      </c>
      <c r="D360" s="32">
        <v>0</v>
      </c>
      <c r="E360" s="103"/>
    </row>
    <row r="361" s="45" customFormat="1" customHeight="1" spans="1:5">
      <c r="A361" s="63">
        <v>2041099</v>
      </c>
      <c r="B361" s="63" t="s">
        <v>294</v>
      </c>
      <c r="C361" s="32">
        <f>VLOOKUP(A:A,'[1]L02'!$A$1:$C$65536,3,0)</f>
        <v>0</v>
      </c>
      <c r="D361" s="32">
        <v>0</v>
      </c>
      <c r="E361" s="103"/>
    </row>
    <row r="362" s="45" customFormat="1" customHeight="1" spans="1:5">
      <c r="A362" s="63">
        <v>20499</v>
      </c>
      <c r="B362" s="62" t="s">
        <v>295</v>
      </c>
      <c r="C362" s="32">
        <f>VLOOKUP(A:A,'[1]L02'!$A$1:$C$65536,3,0)</f>
        <v>271</v>
      </c>
      <c r="D362" s="32">
        <v>67</v>
      </c>
      <c r="E362" s="103">
        <f>C362/D362*100</f>
        <v>404.477611940299</v>
      </c>
    </row>
    <row r="363" s="45" customFormat="1" customHeight="1" spans="1:5">
      <c r="A363" s="63">
        <v>2049902</v>
      </c>
      <c r="B363" s="63" t="s">
        <v>296</v>
      </c>
      <c r="C363" s="32">
        <f>VLOOKUP(A:A,'[1]L02'!$A$1:$C$65536,3,0)</f>
        <v>22</v>
      </c>
      <c r="D363" s="32">
        <v>0</v>
      </c>
      <c r="E363" s="103"/>
    </row>
    <row r="364" s="45" customFormat="1" customHeight="1" spans="1:5">
      <c r="A364" s="63">
        <v>2049999</v>
      </c>
      <c r="B364" s="63" t="s">
        <v>297</v>
      </c>
      <c r="C364" s="32">
        <f>VLOOKUP(A:A,'[1]L02'!$A$1:$C$65536,3,0)</f>
        <v>249</v>
      </c>
      <c r="D364" s="32">
        <v>67</v>
      </c>
      <c r="E364" s="103">
        <f>C364/D364*100</f>
        <v>371.641791044776</v>
      </c>
    </row>
    <row r="365" s="45" customFormat="1" customHeight="1" spans="1:5">
      <c r="A365" s="63">
        <v>205</v>
      </c>
      <c r="B365" s="62" t="s">
        <v>298</v>
      </c>
      <c r="C365" s="32">
        <f>VLOOKUP(A:A,'[1]L02'!$A$1:$C$65536,3,0)</f>
        <v>172233</v>
      </c>
      <c r="D365" s="32">
        <v>169017</v>
      </c>
      <c r="E365" s="103">
        <f>C365/D365*100</f>
        <v>101.902767177266</v>
      </c>
    </row>
    <row r="366" s="45" customFormat="1" customHeight="1" spans="1:5">
      <c r="A366" s="63">
        <v>20501</v>
      </c>
      <c r="B366" s="62" t="s">
        <v>299</v>
      </c>
      <c r="C366" s="32">
        <f>VLOOKUP(A:A,'[1]L02'!$A$1:$C$65536,3,0)</f>
        <v>3383</v>
      </c>
      <c r="D366" s="32">
        <v>3332</v>
      </c>
      <c r="E366" s="103">
        <f>C366/D366*100</f>
        <v>101.530612244898</v>
      </c>
    </row>
    <row r="367" s="45" customFormat="1" customHeight="1" spans="1:5">
      <c r="A367" s="63">
        <v>2050101</v>
      </c>
      <c r="B367" s="63" t="s">
        <v>88</v>
      </c>
      <c r="C367" s="32">
        <f>VLOOKUP(A:A,'[1]L02'!$A$1:$C$65536,3,0)</f>
        <v>1752</v>
      </c>
      <c r="D367" s="32">
        <v>2043</v>
      </c>
      <c r="E367" s="103">
        <f>C367/D367*100</f>
        <v>85.7562408223201</v>
      </c>
    </row>
    <row r="368" s="45" customFormat="1" customHeight="1" spans="1:5">
      <c r="A368" s="63">
        <v>2050102</v>
      </c>
      <c r="B368" s="63" t="s">
        <v>89</v>
      </c>
      <c r="C368" s="32">
        <f>VLOOKUP(A:A,'[1]L02'!$A$1:$C$65536,3,0)</f>
        <v>140</v>
      </c>
      <c r="D368" s="32">
        <v>32</v>
      </c>
      <c r="E368" s="103">
        <f>C368/D368*100</f>
        <v>437.5</v>
      </c>
    </row>
    <row r="369" s="45" customFormat="1" customHeight="1" spans="1:5">
      <c r="A369" s="63">
        <v>2050103</v>
      </c>
      <c r="B369" s="63" t="s">
        <v>90</v>
      </c>
      <c r="C369" s="32">
        <f>VLOOKUP(A:A,'[1]L02'!$A$1:$C$65536,3,0)</f>
        <v>0</v>
      </c>
      <c r="D369" s="32">
        <v>0</v>
      </c>
      <c r="E369" s="103"/>
    </row>
    <row r="370" s="45" customFormat="1" customHeight="1" spans="1:5">
      <c r="A370" s="63">
        <v>2050199</v>
      </c>
      <c r="B370" s="63" t="s">
        <v>300</v>
      </c>
      <c r="C370" s="32">
        <f>VLOOKUP(A:A,'[1]L02'!$A$1:$C$65536,3,0)</f>
        <v>1491</v>
      </c>
      <c r="D370" s="32">
        <v>1257</v>
      </c>
      <c r="E370" s="103">
        <f t="shared" ref="E370:E378" si="2">C370/D370*100</f>
        <v>118.615751789976</v>
      </c>
    </row>
    <row r="371" s="45" customFormat="1" customHeight="1" spans="1:5">
      <c r="A371" s="63">
        <v>20502</v>
      </c>
      <c r="B371" s="62" t="s">
        <v>301</v>
      </c>
      <c r="C371" s="32">
        <f>VLOOKUP(A:A,'[1]L02'!$A$1:$C$65536,3,0)</f>
        <v>158522</v>
      </c>
      <c r="D371" s="32">
        <v>154027</v>
      </c>
      <c r="E371" s="103">
        <f t="shared" si="2"/>
        <v>102.91831951541</v>
      </c>
    </row>
    <row r="372" s="45" customFormat="1" customHeight="1" spans="1:5">
      <c r="A372" s="63">
        <v>2050201</v>
      </c>
      <c r="B372" s="63" t="s">
        <v>302</v>
      </c>
      <c r="C372" s="32">
        <f>VLOOKUP(A:A,'[1]L02'!$A$1:$C$65536,3,0)</f>
        <v>3261</v>
      </c>
      <c r="D372" s="32">
        <v>3247</v>
      </c>
      <c r="E372" s="103">
        <f t="shared" si="2"/>
        <v>100.43116723129</v>
      </c>
    </row>
    <row r="373" s="45" customFormat="1" customHeight="1" spans="1:5">
      <c r="A373" s="63">
        <v>2050202</v>
      </c>
      <c r="B373" s="63" t="s">
        <v>303</v>
      </c>
      <c r="C373" s="32">
        <f>VLOOKUP(A:A,'[1]L02'!$A$1:$C$65536,3,0)</f>
        <v>54171</v>
      </c>
      <c r="D373" s="32">
        <v>40152</v>
      </c>
      <c r="E373" s="103">
        <f t="shared" si="2"/>
        <v>134.914823670054</v>
      </c>
    </row>
    <row r="374" s="45" customFormat="1" customHeight="1" spans="1:5">
      <c r="A374" s="63">
        <v>2050203</v>
      </c>
      <c r="B374" s="63" t="s">
        <v>304</v>
      </c>
      <c r="C374" s="32">
        <f>VLOOKUP(A:A,'[1]L02'!$A$1:$C$65536,3,0)</f>
        <v>57860</v>
      </c>
      <c r="D374" s="32">
        <v>24036</v>
      </c>
      <c r="E374" s="103">
        <f t="shared" si="2"/>
        <v>240.722249958396</v>
      </c>
    </row>
    <row r="375" s="45" customFormat="1" customHeight="1" spans="1:5">
      <c r="A375" s="63">
        <v>2050204</v>
      </c>
      <c r="B375" s="63" t="s">
        <v>305</v>
      </c>
      <c r="C375" s="32">
        <f>VLOOKUP(A:A,'[1]L02'!$A$1:$C$65536,3,0)</f>
        <v>20743</v>
      </c>
      <c r="D375" s="32">
        <v>20734</v>
      </c>
      <c r="E375" s="103">
        <f t="shared" si="2"/>
        <v>100.043406964406</v>
      </c>
    </row>
    <row r="376" s="45" customFormat="1" customHeight="1" spans="1:5">
      <c r="A376" s="63">
        <v>2050205</v>
      </c>
      <c r="B376" s="63" t="s">
        <v>306</v>
      </c>
      <c r="C376" s="32">
        <f>VLOOKUP(A:A,'[1]L02'!$A$1:$C$65536,3,0)</f>
        <v>103</v>
      </c>
      <c r="D376" s="32">
        <v>125</v>
      </c>
      <c r="E376" s="103">
        <f t="shared" si="2"/>
        <v>82.4</v>
      </c>
    </row>
    <row r="377" s="45" customFormat="1" customHeight="1" spans="1:5">
      <c r="A377" s="63">
        <v>2050299</v>
      </c>
      <c r="B377" s="63" t="s">
        <v>307</v>
      </c>
      <c r="C377" s="32">
        <f>VLOOKUP(A:A,'[1]L02'!$A$1:$C$65536,3,0)</f>
        <v>22384</v>
      </c>
      <c r="D377" s="32">
        <v>65733</v>
      </c>
      <c r="E377" s="103">
        <f t="shared" si="2"/>
        <v>34.0529110188186</v>
      </c>
    </row>
    <row r="378" s="45" customFormat="1" customHeight="1" spans="1:5">
      <c r="A378" s="63">
        <v>20503</v>
      </c>
      <c r="B378" s="62" t="s">
        <v>308</v>
      </c>
      <c r="C378" s="32">
        <f>VLOOKUP(A:A,'[1]L02'!$A$1:$C$65536,3,0)</f>
        <v>7739</v>
      </c>
      <c r="D378" s="32">
        <v>7713</v>
      </c>
      <c r="E378" s="103">
        <f t="shared" si="2"/>
        <v>100.33709321924</v>
      </c>
    </row>
    <row r="379" s="45" customFormat="1" customHeight="1" spans="1:5">
      <c r="A379" s="63">
        <v>2050301</v>
      </c>
      <c r="B379" s="63" t="s">
        <v>309</v>
      </c>
      <c r="C379" s="32">
        <f>VLOOKUP(A:A,'[1]L02'!$A$1:$C$65536,3,0)</f>
        <v>0</v>
      </c>
      <c r="D379" s="32">
        <v>0</v>
      </c>
      <c r="E379" s="103"/>
    </row>
    <row r="380" s="45" customFormat="1" customHeight="1" spans="1:5">
      <c r="A380" s="63">
        <v>2050302</v>
      </c>
      <c r="B380" s="63" t="s">
        <v>310</v>
      </c>
      <c r="C380" s="32">
        <f>VLOOKUP(A:A,'[1]L02'!$A$1:$C$65536,3,0)</f>
        <v>7739</v>
      </c>
      <c r="D380" s="32">
        <v>7713</v>
      </c>
      <c r="E380" s="103">
        <f>C380/D380*100</f>
        <v>100.33709321924</v>
      </c>
    </row>
    <row r="381" s="45" customFormat="1" customHeight="1" spans="1:5">
      <c r="A381" s="63">
        <v>2050303</v>
      </c>
      <c r="B381" s="63" t="s">
        <v>311</v>
      </c>
      <c r="C381" s="32">
        <f>VLOOKUP(A:A,'[1]L02'!$A$1:$C$65536,3,0)</f>
        <v>0</v>
      </c>
      <c r="D381" s="32">
        <v>0</v>
      </c>
      <c r="E381" s="103"/>
    </row>
    <row r="382" s="45" customFormat="1" customHeight="1" spans="1:5">
      <c r="A382" s="63">
        <v>2050305</v>
      </c>
      <c r="B382" s="63" t="s">
        <v>312</v>
      </c>
      <c r="C382" s="32">
        <f>VLOOKUP(A:A,'[1]L02'!$A$1:$C$65536,3,0)</f>
        <v>0</v>
      </c>
      <c r="D382" s="32">
        <v>0</v>
      </c>
      <c r="E382" s="103"/>
    </row>
    <row r="383" s="45" customFormat="1" customHeight="1" spans="1:5">
      <c r="A383" s="63">
        <v>2050399</v>
      </c>
      <c r="B383" s="63" t="s">
        <v>313</v>
      </c>
      <c r="C383" s="32">
        <f>VLOOKUP(A:A,'[1]L02'!$A$1:$C$65536,3,0)</f>
        <v>0</v>
      </c>
      <c r="D383" s="32">
        <v>0</v>
      </c>
      <c r="E383" s="103"/>
    </row>
    <row r="384" s="45" customFormat="1" customHeight="1" spans="1:5">
      <c r="A384" s="63">
        <v>20504</v>
      </c>
      <c r="B384" s="62" t="s">
        <v>314</v>
      </c>
      <c r="C384" s="32">
        <f>VLOOKUP(A:A,'[1]L02'!$A$1:$C$65536,3,0)</f>
        <v>0</v>
      </c>
      <c r="D384" s="32">
        <v>0</v>
      </c>
      <c r="E384" s="103"/>
    </row>
    <row r="385" s="45" customFormat="1" customHeight="1" spans="1:5">
      <c r="A385" s="63">
        <v>2050401</v>
      </c>
      <c r="B385" s="63" t="s">
        <v>315</v>
      </c>
      <c r="C385" s="32">
        <f>VLOOKUP(A:A,'[1]L02'!$A$1:$C$65536,3,0)</f>
        <v>0</v>
      </c>
      <c r="D385" s="32">
        <v>0</v>
      </c>
      <c r="E385" s="103"/>
    </row>
    <row r="386" s="45" customFormat="1" customHeight="1" spans="1:5">
      <c r="A386" s="63">
        <v>2050402</v>
      </c>
      <c r="B386" s="63" t="s">
        <v>316</v>
      </c>
      <c r="C386" s="32">
        <f>VLOOKUP(A:A,'[1]L02'!$A$1:$C$65536,3,0)</f>
        <v>0</v>
      </c>
      <c r="D386" s="32">
        <v>0</v>
      </c>
      <c r="E386" s="103"/>
    </row>
    <row r="387" s="45" customFormat="1" customHeight="1" spans="1:5">
      <c r="A387" s="63">
        <v>2050403</v>
      </c>
      <c r="B387" s="63" t="s">
        <v>317</v>
      </c>
      <c r="C387" s="32">
        <f>VLOOKUP(A:A,'[1]L02'!$A$1:$C$65536,3,0)</f>
        <v>0</v>
      </c>
      <c r="D387" s="32">
        <v>0</v>
      </c>
      <c r="E387" s="103"/>
    </row>
    <row r="388" s="45" customFormat="1" customHeight="1" spans="1:5">
      <c r="A388" s="63">
        <v>2050404</v>
      </c>
      <c r="B388" s="63" t="s">
        <v>318</v>
      </c>
      <c r="C388" s="32">
        <f>VLOOKUP(A:A,'[1]L02'!$A$1:$C$65536,3,0)</f>
        <v>0</v>
      </c>
      <c r="D388" s="32">
        <v>0</v>
      </c>
      <c r="E388" s="103"/>
    </row>
    <row r="389" s="45" customFormat="1" customHeight="1" spans="1:5">
      <c r="A389" s="63">
        <v>2050499</v>
      </c>
      <c r="B389" s="63" t="s">
        <v>319</v>
      </c>
      <c r="C389" s="32">
        <f>VLOOKUP(A:A,'[1]L02'!$A$1:$C$65536,3,0)</f>
        <v>0</v>
      </c>
      <c r="D389" s="32">
        <v>0</v>
      </c>
      <c r="E389" s="103"/>
    </row>
    <row r="390" s="45" customFormat="1" customHeight="1" spans="1:5">
      <c r="A390" s="63">
        <v>20505</v>
      </c>
      <c r="B390" s="62" t="s">
        <v>320</v>
      </c>
      <c r="C390" s="32">
        <f>VLOOKUP(A:A,'[1]L02'!$A$1:$C$65536,3,0)</f>
        <v>0</v>
      </c>
      <c r="D390" s="32">
        <v>1259</v>
      </c>
      <c r="E390" s="103">
        <f>C390/D390*100</f>
        <v>0</v>
      </c>
    </row>
    <row r="391" s="45" customFormat="1" customHeight="1" spans="1:5">
      <c r="A391" s="63">
        <v>2050501</v>
      </c>
      <c r="B391" s="63" t="s">
        <v>321</v>
      </c>
      <c r="C391" s="32">
        <f>VLOOKUP(A:A,'[1]L02'!$A$1:$C$65536,3,0)</f>
        <v>0</v>
      </c>
      <c r="D391" s="32">
        <v>0</v>
      </c>
      <c r="E391" s="103"/>
    </row>
    <row r="392" s="45" customFormat="1" customHeight="1" spans="1:5">
      <c r="A392" s="63">
        <v>2050502</v>
      </c>
      <c r="B392" s="63" t="s">
        <v>322</v>
      </c>
      <c r="C392" s="32">
        <f>VLOOKUP(A:A,'[1]L02'!$A$1:$C$65536,3,0)</f>
        <v>0</v>
      </c>
      <c r="D392" s="32">
        <v>0</v>
      </c>
      <c r="E392" s="103"/>
    </row>
    <row r="393" s="45" customFormat="1" customHeight="1" spans="1:5">
      <c r="A393" s="63">
        <v>2050599</v>
      </c>
      <c r="B393" s="63" t="s">
        <v>323</v>
      </c>
      <c r="C393" s="32">
        <f>VLOOKUP(A:A,'[1]L02'!$A$1:$C$65536,3,0)</f>
        <v>0</v>
      </c>
      <c r="D393" s="32">
        <v>1259</v>
      </c>
      <c r="E393" s="103">
        <f>C393/D393*100</f>
        <v>0</v>
      </c>
    </row>
    <row r="394" s="45" customFormat="1" customHeight="1" spans="1:5">
      <c r="A394" s="63">
        <v>20506</v>
      </c>
      <c r="B394" s="62" t="s">
        <v>324</v>
      </c>
      <c r="C394" s="32">
        <f>VLOOKUP(A:A,'[1]L02'!$A$1:$C$65536,3,0)</f>
        <v>0</v>
      </c>
      <c r="D394" s="32">
        <v>0</v>
      </c>
      <c r="E394" s="103"/>
    </row>
    <row r="395" s="45" customFormat="1" customHeight="1" spans="1:5">
      <c r="A395" s="63">
        <v>2050601</v>
      </c>
      <c r="B395" s="63" t="s">
        <v>325</v>
      </c>
      <c r="C395" s="32">
        <f>VLOOKUP(A:A,'[1]L02'!$A$1:$C$65536,3,0)</f>
        <v>0</v>
      </c>
      <c r="D395" s="32">
        <v>0</v>
      </c>
      <c r="E395" s="103"/>
    </row>
    <row r="396" s="45" customFormat="1" customHeight="1" spans="1:5">
      <c r="A396" s="63">
        <v>2050602</v>
      </c>
      <c r="B396" s="63" t="s">
        <v>326</v>
      </c>
      <c r="C396" s="32">
        <f>VLOOKUP(A:A,'[1]L02'!$A$1:$C$65536,3,0)</f>
        <v>0</v>
      </c>
      <c r="D396" s="32">
        <v>0</v>
      </c>
      <c r="E396" s="103"/>
    </row>
    <row r="397" s="45" customFormat="1" customHeight="1" spans="1:5">
      <c r="A397" s="63">
        <v>2050699</v>
      </c>
      <c r="B397" s="63" t="s">
        <v>327</v>
      </c>
      <c r="C397" s="32">
        <f>VLOOKUP(A:A,'[1]L02'!$A$1:$C$65536,3,0)</f>
        <v>0</v>
      </c>
      <c r="D397" s="32">
        <v>0</v>
      </c>
      <c r="E397" s="103"/>
    </row>
    <row r="398" s="45" customFormat="1" customHeight="1" spans="1:5">
      <c r="A398" s="63">
        <v>20507</v>
      </c>
      <c r="B398" s="62" t="s">
        <v>328</v>
      </c>
      <c r="C398" s="32">
        <f>VLOOKUP(A:A,'[1]L02'!$A$1:$C$65536,3,0)</f>
        <v>552</v>
      </c>
      <c r="D398" s="32">
        <v>447</v>
      </c>
      <c r="E398" s="103">
        <f>C398/D398*100</f>
        <v>123.489932885906</v>
      </c>
    </row>
    <row r="399" s="45" customFormat="1" customHeight="1" spans="1:5">
      <c r="A399" s="63">
        <v>2050701</v>
      </c>
      <c r="B399" s="63" t="s">
        <v>329</v>
      </c>
      <c r="C399" s="32">
        <f>VLOOKUP(A:A,'[1]L02'!$A$1:$C$65536,3,0)</f>
        <v>552</v>
      </c>
      <c r="D399" s="32">
        <v>447</v>
      </c>
      <c r="E399" s="103">
        <f>C399/D399*100</f>
        <v>123.489932885906</v>
      </c>
    </row>
    <row r="400" s="45" customFormat="1" customHeight="1" spans="1:5">
      <c r="A400" s="63">
        <v>2050702</v>
      </c>
      <c r="B400" s="63" t="s">
        <v>330</v>
      </c>
      <c r="C400" s="32">
        <f>VLOOKUP(A:A,'[1]L02'!$A$1:$C$65536,3,0)</f>
        <v>0</v>
      </c>
      <c r="D400" s="32">
        <v>0</v>
      </c>
      <c r="E400" s="103"/>
    </row>
    <row r="401" s="45" customFormat="1" customHeight="1" spans="1:5">
      <c r="A401" s="63">
        <v>2050799</v>
      </c>
      <c r="B401" s="63" t="s">
        <v>331</v>
      </c>
      <c r="C401" s="32">
        <f>VLOOKUP(A:A,'[1]L02'!$A$1:$C$65536,3,0)</f>
        <v>0</v>
      </c>
      <c r="D401" s="32">
        <v>0</v>
      </c>
      <c r="E401" s="103"/>
    </row>
    <row r="402" s="45" customFormat="1" customHeight="1" spans="1:5">
      <c r="A402" s="63">
        <v>20508</v>
      </c>
      <c r="B402" s="62" t="s">
        <v>332</v>
      </c>
      <c r="C402" s="32">
        <f>VLOOKUP(A:A,'[1]L02'!$A$1:$C$65536,3,0)</f>
        <v>1146</v>
      </c>
      <c r="D402" s="32">
        <v>973</v>
      </c>
      <c r="E402" s="103">
        <f>C402/D402*100</f>
        <v>117.780061664954</v>
      </c>
    </row>
    <row r="403" s="45" customFormat="1" customHeight="1" spans="1:5">
      <c r="A403" s="63">
        <v>2050801</v>
      </c>
      <c r="B403" s="63" t="s">
        <v>333</v>
      </c>
      <c r="C403" s="32">
        <f>VLOOKUP(A:A,'[1]L02'!$A$1:$C$65536,3,0)</f>
        <v>700</v>
      </c>
      <c r="D403" s="32">
        <v>523</v>
      </c>
      <c r="E403" s="103">
        <f>C403/D403*100</f>
        <v>133.843212237094</v>
      </c>
    </row>
    <row r="404" s="45" customFormat="1" customHeight="1" spans="1:5">
      <c r="A404" s="63">
        <v>2050802</v>
      </c>
      <c r="B404" s="63" t="s">
        <v>334</v>
      </c>
      <c r="C404" s="32">
        <f>VLOOKUP(A:A,'[1]L02'!$A$1:$C$65536,3,0)</f>
        <v>446</v>
      </c>
      <c r="D404" s="32">
        <v>450</v>
      </c>
      <c r="E404" s="103">
        <f>C404/D404*100</f>
        <v>99.1111111111111</v>
      </c>
    </row>
    <row r="405" s="45" customFormat="1" customHeight="1" spans="1:5">
      <c r="A405" s="63">
        <v>2050803</v>
      </c>
      <c r="B405" s="63" t="s">
        <v>335</v>
      </c>
      <c r="C405" s="32">
        <f>VLOOKUP(A:A,'[1]L02'!$A$1:$C$65536,3,0)</f>
        <v>0</v>
      </c>
      <c r="D405" s="32">
        <v>0</v>
      </c>
      <c r="E405" s="103"/>
    </row>
    <row r="406" s="45" customFormat="1" customHeight="1" spans="1:5">
      <c r="A406" s="63">
        <v>2050804</v>
      </c>
      <c r="B406" s="63" t="s">
        <v>336</v>
      </c>
      <c r="C406" s="32">
        <f>VLOOKUP(A:A,'[1]L02'!$A$1:$C$65536,3,0)</f>
        <v>0</v>
      </c>
      <c r="D406" s="32">
        <v>0</v>
      </c>
      <c r="E406" s="103"/>
    </row>
    <row r="407" s="45" customFormat="1" customHeight="1" spans="1:5">
      <c r="A407" s="63">
        <v>2050899</v>
      </c>
      <c r="B407" s="63" t="s">
        <v>337</v>
      </c>
      <c r="C407" s="32">
        <f>VLOOKUP(A:A,'[1]L02'!$A$1:$C$65536,3,0)</f>
        <v>0</v>
      </c>
      <c r="D407" s="32">
        <v>0</v>
      </c>
      <c r="E407" s="103"/>
    </row>
    <row r="408" s="45" customFormat="1" customHeight="1" spans="1:5">
      <c r="A408" s="63">
        <v>20509</v>
      </c>
      <c r="B408" s="62" t="s">
        <v>338</v>
      </c>
      <c r="C408" s="32">
        <f>VLOOKUP(A:A,'[1]L02'!$A$1:$C$65536,3,0)</f>
        <v>110</v>
      </c>
      <c r="D408" s="32">
        <v>146</v>
      </c>
      <c r="E408" s="103">
        <f>C408/D408*100</f>
        <v>75.3424657534247</v>
      </c>
    </row>
    <row r="409" s="45" customFormat="1" customHeight="1" spans="1:5">
      <c r="A409" s="63">
        <v>2050901</v>
      </c>
      <c r="B409" s="63" t="s">
        <v>339</v>
      </c>
      <c r="C409" s="32">
        <f>VLOOKUP(A:A,'[1]L02'!$A$1:$C$65536,3,0)</f>
        <v>0</v>
      </c>
      <c r="D409" s="32">
        <v>0</v>
      </c>
      <c r="E409" s="103"/>
    </row>
    <row r="410" s="45" customFormat="1" customHeight="1" spans="1:5">
      <c r="A410" s="63">
        <v>2050902</v>
      </c>
      <c r="B410" s="63" t="s">
        <v>340</v>
      </c>
      <c r="C410" s="32">
        <f>VLOOKUP(A:A,'[1]L02'!$A$1:$C$65536,3,0)</f>
        <v>0</v>
      </c>
      <c r="D410" s="32">
        <v>0</v>
      </c>
      <c r="E410" s="103"/>
    </row>
    <row r="411" s="45" customFormat="1" customHeight="1" spans="1:5">
      <c r="A411" s="63">
        <v>2050903</v>
      </c>
      <c r="B411" s="63" t="s">
        <v>341</v>
      </c>
      <c r="C411" s="32">
        <f>VLOOKUP(A:A,'[1]L02'!$A$1:$C$65536,3,0)</f>
        <v>0</v>
      </c>
      <c r="D411" s="32">
        <v>0</v>
      </c>
      <c r="E411" s="103"/>
    </row>
    <row r="412" s="45" customFormat="1" customHeight="1" spans="1:5">
      <c r="A412" s="63">
        <v>2050904</v>
      </c>
      <c r="B412" s="63" t="s">
        <v>342</v>
      </c>
      <c r="C412" s="32">
        <f>VLOOKUP(A:A,'[1]L02'!$A$1:$C$65536,3,0)</f>
        <v>0</v>
      </c>
      <c r="D412" s="32">
        <v>0</v>
      </c>
      <c r="E412" s="103"/>
    </row>
    <row r="413" s="45" customFormat="1" customHeight="1" spans="1:5">
      <c r="A413" s="63">
        <v>2050905</v>
      </c>
      <c r="B413" s="63" t="s">
        <v>343</v>
      </c>
      <c r="C413" s="32">
        <f>VLOOKUP(A:A,'[1]L02'!$A$1:$C$65536,3,0)</f>
        <v>0</v>
      </c>
      <c r="D413" s="32">
        <v>0</v>
      </c>
      <c r="E413" s="103"/>
    </row>
    <row r="414" s="45" customFormat="1" customHeight="1" spans="1:5">
      <c r="A414" s="63">
        <v>2050999</v>
      </c>
      <c r="B414" s="63" t="s">
        <v>344</v>
      </c>
      <c r="C414" s="32">
        <f>VLOOKUP(A:A,'[1]L02'!$A$1:$C$65536,3,0)</f>
        <v>110</v>
      </c>
      <c r="D414" s="32">
        <v>146</v>
      </c>
      <c r="E414" s="103">
        <f t="shared" ref="E414:E419" si="3">C414/D414*100</f>
        <v>75.3424657534247</v>
      </c>
    </row>
    <row r="415" s="45" customFormat="1" customHeight="1" spans="1:5">
      <c r="A415" s="63">
        <v>20599</v>
      </c>
      <c r="B415" s="62" t="s">
        <v>345</v>
      </c>
      <c r="C415" s="32">
        <f>VLOOKUP(A:A,'[1]L02'!$A$1:$C$65536,3,0)</f>
        <v>781</v>
      </c>
      <c r="D415" s="32">
        <v>1120</v>
      </c>
      <c r="E415" s="103">
        <f t="shared" si="3"/>
        <v>69.7321428571428</v>
      </c>
    </row>
    <row r="416" s="45" customFormat="1" customHeight="1" spans="1:5">
      <c r="A416" s="63">
        <v>2059999</v>
      </c>
      <c r="B416" s="63" t="s">
        <v>346</v>
      </c>
      <c r="C416" s="32">
        <f>VLOOKUP(A:A,'[1]L02'!$A$1:$C$65536,3,0)</f>
        <v>781</v>
      </c>
      <c r="D416" s="32">
        <v>1120</v>
      </c>
      <c r="E416" s="103">
        <f t="shared" si="3"/>
        <v>69.7321428571428</v>
      </c>
    </row>
    <row r="417" s="45" customFormat="1" customHeight="1" spans="1:5">
      <c r="A417" s="63">
        <v>206</v>
      </c>
      <c r="B417" s="62" t="s">
        <v>347</v>
      </c>
      <c r="C417" s="32">
        <f>VLOOKUP(A:A,'[1]L02'!$A$1:$C$65536,3,0)</f>
        <v>8099</v>
      </c>
      <c r="D417" s="32">
        <v>2653</v>
      </c>
      <c r="E417" s="103">
        <f t="shared" si="3"/>
        <v>305.277044854881</v>
      </c>
    </row>
    <row r="418" s="45" customFormat="1" customHeight="1" spans="1:5">
      <c r="A418" s="63">
        <v>20601</v>
      </c>
      <c r="B418" s="62" t="s">
        <v>348</v>
      </c>
      <c r="C418" s="32">
        <f>VLOOKUP(A:A,'[1]L02'!$A$1:$C$65536,3,0)</f>
        <v>703</v>
      </c>
      <c r="D418" s="32">
        <v>314</v>
      </c>
      <c r="E418" s="103">
        <f t="shared" si="3"/>
        <v>223.885350318471</v>
      </c>
    </row>
    <row r="419" s="45" customFormat="1" customHeight="1" spans="1:5">
      <c r="A419" s="63">
        <v>2060101</v>
      </c>
      <c r="B419" s="63" t="s">
        <v>88</v>
      </c>
      <c r="C419" s="32">
        <f>VLOOKUP(A:A,'[1]L02'!$A$1:$C$65536,3,0)</f>
        <v>637</v>
      </c>
      <c r="D419" s="32">
        <v>30</v>
      </c>
      <c r="E419" s="103">
        <f t="shared" si="3"/>
        <v>2123.33333333333</v>
      </c>
    </row>
    <row r="420" s="45" customFormat="1" customHeight="1" spans="1:5">
      <c r="A420" s="63">
        <v>2060102</v>
      </c>
      <c r="B420" s="63" t="s">
        <v>89</v>
      </c>
      <c r="C420" s="32">
        <f>VLOOKUP(A:A,'[1]L02'!$A$1:$C$65536,3,0)</f>
        <v>0</v>
      </c>
      <c r="D420" s="32">
        <v>0</v>
      </c>
      <c r="E420" s="103"/>
    </row>
    <row r="421" s="45" customFormat="1" customHeight="1" spans="1:5">
      <c r="A421" s="63">
        <v>2060103</v>
      </c>
      <c r="B421" s="63" t="s">
        <v>90</v>
      </c>
      <c r="C421" s="32">
        <f>VLOOKUP(A:A,'[1]L02'!$A$1:$C$65536,3,0)</f>
        <v>0</v>
      </c>
      <c r="D421" s="32">
        <v>0</v>
      </c>
      <c r="E421" s="103"/>
    </row>
    <row r="422" s="45" customFormat="1" customHeight="1" spans="1:5">
      <c r="A422" s="63">
        <v>2060199</v>
      </c>
      <c r="B422" s="63" t="s">
        <v>349</v>
      </c>
      <c r="C422" s="32">
        <f>VLOOKUP(A:A,'[1]L02'!$A$1:$C$65536,3,0)</f>
        <v>66</v>
      </c>
      <c r="D422" s="32">
        <v>284</v>
      </c>
      <c r="E422" s="103">
        <f>C422/D422*100</f>
        <v>23.2394366197183</v>
      </c>
    </row>
    <row r="423" s="45" customFormat="1" customHeight="1" spans="1:5">
      <c r="A423" s="63">
        <v>20602</v>
      </c>
      <c r="B423" s="62" t="s">
        <v>350</v>
      </c>
      <c r="C423" s="32">
        <f>VLOOKUP(A:A,'[1]L02'!$A$1:$C$65536,3,0)</f>
        <v>0</v>
      </c>
      <c r="D423" s="32">
        <v>0</v>
      </c>
      <c r="E423" s="103"/>
    </row>
    <row r="424" s="45" customFormat="1" customHeight="1" spans="1:5">
      <c r="A424" s="63">
        <v>2060201</v>
      </c>
      <c r="B424" s="63" t="s">
        <v>351</v>
      </c>
      <c r="C424" s="32">
        <f>VLOOKUP(A:A,'[1]L02'!$A$1:$C$65536,3,0)</f>
        <v>0</v>
      </c>
      <c r="D424" s="32">
        <v>0</v>
      </c>
      <c r="E424" s="103"/>
    </row>
    <row r="425" s="45" customFormat="1" customHeight="1" spans="1:5">
      <c r="A425" s="63">
        <v>2060203</v>
      </c>
      <c r="B425" s="63" t="s">
        <v>352</v>
      </c>
      <c r="C425" s="32">
        <f>VLOOKUP(A:A,'[1]L02'!$A$1:$C$65536,3,0)</f>
        <v>0</v>
      </c>
      <c r="D425" s="32">
        <v>0</v>
      </c>
      <c r="E425" s="103"/>
    </row>
    <row r="426" s="45" customFormat="1" customHeight="1" spans="1:5">
      <c r="A426" s="63">
        <v>2060204</v>
      </c>
      <c r="B426" s="63" t="s">
        <v>353</v>
      </c>
      <c r="C426" s="32">
        <f>VLOOKUP(A:A,'[1]L02'!$A$1:$C$65536,3,0)</f>
        <v>0</v>
      </c>
      <c r="D426" s="32">
        <v>0</v>
      </c>
      <c r="E426" s="103"/>
    </row>
    <row r="427" s="45" customFormat="1" customHeight="1" spans="1:5">
      <c r="A427" s="63">
        <v>2060205</v>
      </c>
      <c r="B427" s="63" t="s">
        <v>354</v>
      </c>
      <c r="C427" s="32">
        <f>VLOOKUP(A:A,'[1]L02'!$A$1:$C$65536,3,0)</f>
        <v>0</v>
      </c>
      <c r="D427" s="32">
        <v>0</v>
      </c>
      <c r="E427" s="103"/>
    </row>
    <row r="428" s="45" customFormat="1" customHeight="1" spans="1:5">
      <c r="A428" s="63">
        <v>2060206</v>
      </c>
      <c r="B428" s="63" t="s">
        <v>355</v>
      </c>
      <c r="C428" s="32">
        <f>VLOOKUP(A:A,'[1]L02'!$A$1:$C$65536,3,0)</f>
        <v>0</v>
      </c>
      <c r="D428" s="32">
        <v>0</v>
      </c>
      <c r="E428" s="103"/>
    </row>
    <row r="429" s="45" customFormat="1" customHeight="1" spans="1:5">
      <c r="A429" s="63">
        <v>2060207</v>
      </c>
      <c r="B429" s="63" t="s">
        <v>356</v>
      </c>
      <c r="C429" s="32">
        <f>VLOOKUP(A:A,'[1]L02'!$A$1:$C$65536,3,0)</f>
        <v>0</v>
      </c>
      <c r="D429" s="32">
        <v>0</v>
      </c>
      <c r="E429" s="103"/>
    </row>
    <row r="430" s="45" customFormat="1" customHeight="1" spans="1:5">
      <c r="A430" s="63">
        <v>2060208</v>
      </c>
      <c r="B430" s="63" t="s">
        <v>357</v>
      </c>
      <c r="C430" s="32">
        <f>VLOOKUP(A:A,'[1]L02'!$A$1:$C$65536,3,0)</f>
        <v>0</v>
      </c>
      <c r="D430" s="32">
        <v>0</v>
      </c>
      <c r="E430" s="103"/>
    </row>
    <row r="431" s="45" customFormat="1" customHeight="1" spans="1:5">
      <c r="A431" s="63">
        <v>2060299</v>
      </c>
      <c r="B431" s="63" t="s">
        <v>358</v>
      </c>
      <c r="C431" s="32">
        <f>VLOOKUP(A:A,'[1]L02'!$A$1:$C$65536,3,0)</f>
        <v>0</v>
      </c>
      <c r="D431" s="32">
        <v>0</v>
      </c>
      <c r="E431" s="103"/>
    </row>
    <row r="432" s="45" customFormat="1" customHeight="1" spans="1:5">
      <c r="A432" s="63">
        <v>20603</v>
      </c>
      <c r="B432" s="62" t="s">
        <v>359</v>
      </c>
      <c r="C432" s="32">
        <f>VLOOKUP(A:A,'[1]L02'!$A$1:$C$65536,3,0)</f>
        <v>0</v>
      </c>
      <c r="D432" s="32">
        <v>0</v>
      </c>
      <c r="E432" s="103"/>
    </row>
    <row r="433" s="45" customFormat="1" customHeight="1" spans="1:5">
      <c r="A433" s="63">
        <v>2060301</v>
      </c>
      <c r="B433" s="63" t="s">
        <v>351</v>
      </c>
      <c r="C433" s="32">
        <f>VLOOKUP(A:A,'[1]L02'!$A$1:$C$65536,3,0)</f>
        <v>0</v>
      </c>
      <c r="D433" s="32">
        <v>0</v>
      </c>
      <c r="E433" s="103"/>
    </row>
    <row r="434" s="45" customFormat="1" customHeight="1" spans="1:5">
      <c r="A434" s="63">
        <v>2060302</v>
      </c>
      <c r="B434" s="63" t="s">
        <v>360</v>
      </c>
      <c r="C434" s="32">
        <f>VLOOKUP(A:A,'[1]L02'!$A$1:$C$65536,3,0)</f>
        <v>0</v>
      </c>
      <c r="D434" s="32">
        <v>0</v>
      </c>
      <c r="E434" s="103"/>
    </row>
    <row r="435" s="45" customFormat="1" customHeight="1" spans="1:5">
      <c r="A435" s="63">
        <v>2060303</v>
      </c>
      <c r="B435" s="63" t="s">
        <v>361</v>
      </c>
      <c r="C435" s="32">
        <f>VLOOKUP(A:A,'[1]L02'!$A$1:$C$65536,3,0)</f>
        <v>0</v>
      </c>
      <c r="D435" s="32">
        <v>0</v>
      </c>
      <c r="E435" s="103"/>
    </row>
    <row r="436" s="45" customFormat="1" customHeight="1" spans="1:5">
      <c r="A436" s="63">
        <v>2060304</v>
      </c>
      <c r="B436" s="63" t="s">
        <v>362</v>
      </c>
      <c r="C436" s="32">
        <f>VLOOKUP(A:A,'[1]L02'!$A$1:$C$65536,3,0)</f>
        <v>0</v>
      </c>
      <c r="D436" s="32">
        <v>0</v>
      </c>
      <c r="E436" s="103"/>
    </row>
    <row r="437" s="45" customFormat="1" customHeight="1" spans="1:5">
      <c r="A437" s="63">
        <v>2060399</v>
      </c>
      <c r="B437" s="63" t="s">
        <v>363</v>
      </c>
      <c r="C437" s="32">
        <f>VLOOKUP(A:A,'[1]L02'!$A$1:$C$65536,3,0)</f>
        <v>0</v>
      </c>
      <c r="D437" s="32">
        <v>0</v>
      </c>
      <c r="E437" s="103"/>
    </row>
    <row r="438" s="45" customFormat="1" customHeight="1" spans="1:5">
      <c r="A438" s="63">
        <v>20604</v>
      </c>
      <c r="B438" s="62" t="s">
        <v>364</v>
      </c>
      <c r="C438" s="32">
        <f>VLOOKUP(A:A,'[1]L02'!$A$1:$C$65536,3,0)</f>
        <v>4186</v>
      </c>
      <c r="D438" s="32">
        <v>70</v>
      </c>
      <c r="E438" s="103">
        <f>C438/D438*100</f>
        <v>5980</v>
      </c>
    </row>
    <row r="439" s="45" customFormat="1" customHeight="1" spans="1:5">
      <c r="A439" s="63">
        <v>2060401</v>
      </c>
      <c r="B439" s="63" t="s">
        <v>351</v>
      </c>
      <c r="C439" s="32">
        <f>VLOOKUP(A:A,'[1]L02'!$A$1:$C$65536,3,0)</f>
        <v>0</v>
      </c>
      <c r="D439" s="32">
        <v>0</v>
      </c>
      <c r="E439" s="103"/>
    </row>
    <row r="440" s="45" customFormat="1" customHeight="1" spans="1:5">
      <c r="A440" s="63">
        <v>2060404</v>
      </c>
      <c r="B440" s="63" t="s">
        <v>365</v>
      </c>
      <c r="C440" s="32">
        <f>VLOOKUP(A:A,'[1]L02'!$A$1:$C$65536,3,0)</f>
        <v>86</v>
      </c>
      <c r="D440" s="32">
        <v>10</v>
      </c>
      <c r="E440" s="103">
        <f>C440/D440*100</f>
        <v>860</v>
      </c>
    </row>
    <row r="441" s="45" customFormat="1" customHeight="1" spans="1:5">
      <c r="A441" s="63">
        <v>2060405</v>
      </c>
      <c r="B441" s="63" t="s">
        <v>366</v>
      </c>
      <c r="C441" s="32">
        <f>VLOOKUP(A:A,'[1]L02'!$A$1:$C$65536,3,0)</f>
        <v>0</v>
      </c>
      <c r="D441" s="32">
        <v>0</v>
      </c>
      <c r="E441" s="103"/>
    </row>
    <row r="442" s="45" customFormat="1" customHeight="1" spans="1:5">
      <c r="A442" s="63">
        <v>2060499</v>
      </c>
      <c r="B442" s="63" t="s">
        <v>367</v>
      </c>
      <c r="C442" s="32">
        <f>VLOOKUP(A:A,'[1]L02'!$A$1:$C$65536,3,0)</f>
        <v>4100</v>
      </c>
      <c r="D442" s="32">
        <v>60</v>
      </c>
      <c r="E442" s="103">
        <f>C442/D442*100</f>
        <v>6833.33333333333</v>
      </c>
    </row>
    <row r="443" s="45" customFormat="1" customHeight="1" spans="1:5">
      <c r="A443" s="63">
        <v>20605</v>
      </c>
      <c r="B443" s="62" t="s">
        <v>368</v>
      </c>
      <c r="C443" s="32">
        <f>VLOOKUP(A:A,'[1]L02'!$A$1:$C$65536,3,0)</f>
        <v>158</v>
      </c>
      <c r="D443" s="32">
        <v>90</v>
      </c>
      <c r="E443" s="103">
        <f>C443/D443*100</f>
        <v>175.555555555556</v>
      </c>
    </row>
    <row r="444" s="45" customFormat="1" customHeight="1" spans="1:5">
      <c r="A444" s="63">
        <v>2060501</v>
      </c>
      <c r="B444" s="63" t="s">
        <v>351</v>
      </c>
      <c r="C444" s="32">
        <f>VLOOKUP(A:A,'[1]L02'!$A$1:$C$65536,3,0)</f>
        <v>50</v>
      </c>
      <c r="D444" s="32">
        <v>0</v>
      </c>
      <c r="E444" s="103"/>
    </row>
    <row r="445" s="45" customFormat="1" customHeight="1" spans="1:5">
      <c r="A445" s="63">
        <v>2060502</v>
      </c>
      <c r="B445" s="63" t="s">
        <v>369</v>
      </c>
      <c r="C445" s="32">
        <f>VLOOKUP(A:A,'[1]L02'!$A$1:$C$65536,3,0)</f>
        <v>0</v>
      </c>
      <c r="D445" s="32">
        <v>0</v>
      </c>
      <c r="E445" s="103"/>
    </row>
    <row r="446" s="45" customFormat="1" customHeight="1" spans="1:5">
      <c r="A446" s="63">
        <v>2060503</v>
      </c>
      <c r="B446" s="63" t="s">
        <v>370</v>
      </c>
      <c r="C446" s="32">
        <f>VLOOKUP(A:A,'[1]L02'!$A$1:$C$65536,3,0)</f>
        <v>0</v>
      </c>
      <c r="D446" s="32">
        <v>0</v>
      </c>
      <c r="E446" s="103"/>
    </row>
    <row r="447" s="45" customFormat="1" customHeight="1" spans="1:5">
      <c r="A447" s="63">
        <v>2060599</v>
      </c>
      <c r="B447" s="63" t="s">
        <v>371</v>
      </c>
      <c r="C447" s="32">
        <f>VLOOKUP(A:A,'[1]L02'!$A$1:$C$65536,3,0)</f>
        <v>108</v>
      </c>
      <c r="D447" s="32">
        <v>90</v>
      </c>
      <c r="E447" s="103">
        <f>C447/D447*100</f>
        <v>120</v>
      </c>
    </row>
    <row r="448" s="45" customFormat="1" customHeight="1" spans="1:5">
      <c r="A448" s="63">
        <v>20606</v>
      </c>
      <c r="B448" s="62" t="s">
        <v>372</v>
      </c>
      <c r="C448" s="32">
        <f>VLOOKUP(A:A,'[1]L02'!$A$1:$C$65536,3,0)</f>
        <v>0</v>
      </c>
      <c r="D448" s="32">
        <v>0</v>
      </c>
      <c r="E448" s="103"/>
    </row>
    <row r="449" s="45" customFormat="1" customHeight="1" spans="1:5">
      <c r="A449" s="63">
        <v>2060601</v>
      </c>
      <c r="B449" s="63" t="s">
        <v>373</v>
      </c>
      <c r="C449" s="32">
        <f>VLOOKUP(A:A,'[1]L02'!$A$1:$C$65536,3,0)</f>
        <v>0</v>
      </c>
      <c r="D449" s="32">
        <v>0</v>
      </c>
      <c r="E449" s="103"/>
    </row>
    <row r="450" s="45" customFormat="1" customHeight="1" spans="1:5">
      <c r="A450" s="63">
        <v>2060602</v>
      </c>
      <c r="B450" s="63" t="s">
        <v>374</v>
      </c>
      <c r="C450" s="32">
        <f>VLOOKUP(A:A,'[1]L02'!$A$1:$C$65536,3,0)</f>
        <v>0</v>
      </c>
      <c r="D450" s="32">
        <v>0</v>
      </c>
      <c r="E450" s="103"/>
    </row>
    <row r="451" s="45" customFormat="1" customHeight="1" spans="1:5">
      <c r="A451" s="63">
        <v>2060603</v>
      </c>
      <c r="B451" s="63" t="s">
        <v>375</v>
      </c>
      <c r="C451" s="32">
        <f>VLOOKUP(A:A,'[1]L02'!$A$1:$C$65536,3,0)</f>
        <v>0</v>
      </c>
      <c r="D451" s="32">
        <v>0</v>
      </c>
      <c r="E451" s="103"/>
    </row>
    <row r="452" s="45" customFormat="1" customHeight="1" spans="1:5">
      <c r="A452" s="63">
        <v>2060699</v>
      </c>
      <c r="B452" s="63" t="s">
        <v>376</v>
      </c>
      <c r="C452" s="32">
        <f>VLOOKUP(A:A,'[1]L02'!$A$1:$C$65536,3,0)</f>
        <v>0</v>
      </c>
      <c r="D452" s="32">
        <v>0</v>
      </c>
      <c r="E452" s="103"/>
    </row>
    <row r="453" s="45" customFormat="1" customHeight="1" spans="1:5">
      <c r="A453" s="63">
        <v>20607</v>
      </c>
      <c r="B453" s="62" t="s">
        <v>377</v>
      </c>
      <c r="C453" s="32">
        <f>VLOOKUP(A:A,'[1]L02'!$A$1:$C$65536,3,0)</f>
        <v>115</v>
      </c>
      <c r="D453" s="32">
        <v>242</v>
      </c>
      <c r="E453" s="103">
        <f>C453/D453*100</f>
        <v>47.5206611570248</v>
      </c>
    </row>
    <row r="454" s="45" customFormat="1" customHeight="1" spans="1:5">
      <c r="A454" s="63">
        <v>2060701</v>
      </c>
      <c r="B454" s="63" t="s">
        <v>351</v>
      </c>
      <c r="C454" s="32">
        <f>VLOOKUP(A:A,'[1]L02'!$A$1:$C$65536,3,0)</f>
        <v>86</v>
      </c>
      <c r="D454" s="32">
        <v>98</v>
      </c>
      <c r="E454" s="103">
        <f>C454/D454*100</f>
        <v>87.7551020408163</v>
      </c>
    </row>
    <row r="455" s="45" customFormat="1" customHeight="1" spans="1:5">
      <c r="A455" s="63">
        <v>2060702</v>
      </c>
      <c r="B455" s="63" t="s">
        <v>378</v>
      </c>
      <c r="C455" s="32">
        <f>VLOOKUP(A:A,'[1]L02'!$A$1:$C$65536,3,0)</f>
        <v>18</v>
      </c>
      <c r="D455" s="32">
        <v>53</v>
      </c>
      <c r="E455" s="103">
        <f>C455/D455*100</f>
        <v>33.9622641509434</v>
      </c>
    </row>
    <row r="456" s="45" customFormat="1" customHeight="1" spans="1:5">
      <c r="A456" s="63">
        <v>2060703</v>
      </c>
      <c r="B456" s="63" t="s">
        <v>379</v>
      </c>
      <c r="C456" s="32">
        <f>VLOOKUP(A:A,'[1]L02'!$A$1:$C$65536,3,0)</f>
        <v>0</v>
      </c>
      <c r="D456" s="32">
        <v>20</v>
      </c>
      <c r="E456" s="103">
        <f>C456/D456*100</f>
        <v>0</v>
      </c>
    </row>
    <row r="457" s="45" customFormat="1" customHeight="1" spans="1:5">
      <c r="A457" s="63">
        <v>2060704</v>
      </c>
      <c r="B457" s="63" t="s">
        <v>380</v>
      </c>
      <c r="C457" s="32">
        <f>VLOOKUP(A:A,'[1]L02'!$A$1:$C$65536,3,0)</f>
        <v>0</v>
      </c>
      <c r="D457" s="32">
        <v>0</v>
      </c>
      <c r="E457" s="103"/>
    </row>
    <row r="458" s="45" customFormat="1" customHeight="1" spans="1:5">
      <c r="A458" s="63">
        <v>2060705</v>
      </c>
      <c r="B458" s="63" t="s">
        <v>381</v>
      </c>
      <c r="C458" s="32">
        <f>VLOOKUP(A:A,'[1]L02'!$A$1:$C$65536,3,0)</f>
        <v>0</v>
      </c>
      <c r="D458" s="32">
        <v>0</v>
      </c>
      <c r="E458" s="103"/>
    </row>
    <row r="459" s="45" customFormat="1" customHeight="1" spans="1:5">
      <c r="A459" s="63">
        <v>2060799</v>
      </c>
      <c r="B459" s="63" t="s">
        <v>382</v>
      </c>
      <c r="C459" s="32">
        <f>VLOOKUP(A:A,'[1]L02'!$A$1:$C$65536,3,0)</f>
        <v>11</v>
      </c>
      <c r="D459" s="32">
        <v>71</v>
      </c>
      <c r="E459" s="103">
        <f>C459/D459*100</f>
        <v>15.4929577464789</v>
      </c>
    </row>
    <row r="460" s="45" customFormat="1" customHeight="1" spans="1:5">
      <c r="A460" s="63">
        <v>20608</v>
      </c>
      <c r="B460" s="62" t="s">
        <v>383</v>
      </c>
      <c r="C460" s="32">
        <f>VLOOKUP(A:A,'[1]L02'!$A$1:$C$65536,3,0)</f>
        <v>0</v>
      </c>
      <c r="D460" s="32">
        <v>0</v>
      </c>
      <c r="E460" s="103"/>
    </row>
    <row r="461" s="45" customFormat="1" customHeight="1" spans="1:5">
      <c r="A461" s="63">
        <v>2060801</v>
      </c>
      <c r="B461" s="63" t="s">
        <v>384</v>
      </c>
      <c r="C461" s="32">
        <f>VLOOKUP(A:A,'[1]L02'!$A$1:$C$65536,3,0)</f>
        <v>0</v>
      </c>
      <c r="D461" s="32">
        <v>0</v>
      </c>
      <c r="E461" s="103"/>
    </row>
    <row r="462" s="45" customFormat="1" customHeight="1" spans="1:5">
      <c r="A462" s="63">
        <v>2060802</v>
      </c>
      <c r="B462" s="63" t="s">
        <v>385</v>
      </c>
      <c r="C462" s="32">
        <f>VLOOKUP(A:A,'[1]L02'!$A$1:$C$65536,3,0)</f>
        <v>0</v>
      </c>
      <c r="D462" s="32">
        <v>0</v>
      </c>
      <c r="E462" s="103"/>
    </row>
    <row r="463" s="45" customFormat="1" customHeight="1" spans="1:5">
      <c r="A463" s="63">
        <v>2060899</v>
      </c>
      <c r="B463" s="63" t="s">
        <v>386</v>
      </c>
      <c r="C463" s="32">
        <f>VLOOKUP(A:A,'[1]L02'!$A$1:$C$65536,3,0)</f>
        <v>0</v>
      </c>
      <c r="D463" s="32">
        <v>0</v>
      </c>
      <c r="E463" s="103"/>
    </row>
    <row r="464" s="45" customFormat="1" customHeight="1" spans="1:5">
      <c r="A464" s="63">
        <v>20609</v>
      </c>
      <c r="B464" s="62" t="s">
        <v>387</v>
      </c>
      <c r="C464" s="32">
        <f>VLOOKUP(A:A,'[1]L02'!$A$1:$C$65536,3,0)</f>
        <v>0</v>
      </c>
      <c r="D464" s="32">
        <v>0</v>
      </c>
      <c r="E464" s="103"/>
    </row>
    <row r="465" s="45" customFormat="1" customHeight="1" spans="1:5">
      <c r="A465" s="63">
        <v>2060901</v>
      </c>
      <c r="B465" s="63" t="s">
        <v>388</v>
      </c>
      <c r="C465" s="32">
        <f>VLOOKUP(A:A,'[1]L02'!$A$1:$C$65536,3,0)</f>
        <v>0</v>
      </c>
      <c r="D465" s="32">
        <v>0</v>
      </c>
      <c r="E465" s="103"/>
    </row>
    <row r="466" s="45" customFormat="1" customHeight="1" spans="1:5">
      <c r="A466" s="63">
        <v>2060902</v>
      </c>
      <c r="B466" s="63" t="s">
        <v>389</v>
      </c>
      <c r="C466" s="32">
        <f>VLOOKUP(A:A,'[1]L02'!$A$1:$C$65536,3,0)</f>
        <v>0</v>
      </c>
      <c r="D466" s="32">
        <v>0</v>
      </c>
      <c r="E466" s="103"/>
    </row>
    <row r="467" s="45" customFormat="1" customHeight="1" spans="1:5">
      <c r="A467" s="63">
        <v>2060999</v>
      </c>
      <c r="B467" s="63" t="s">
        <v>390</v>
      </c>
      <c r="C467" s="32">
        <f>VLOOKUP(A:A,'[1]L02'!$A$1:$C$65536,3,0)</f>
        <v>0</v>
      </c>
      <c r="D467" s="32">
        <v>0</v>
      </c>
      <c r="E467" s="103"/>
    </row>
    <row r="468" s="45" customFormat="1" customHeight="1" spans="1:5">
      <c r="A468" s="63">
        <v>20699</v>
      </c>
      <c r="B468" s="62" t="s">
        <v>391</v>
      </c>
      <c r="C468" s="32">
        <f>VLOOKUP(A:A,'[1]L02'!$A$1:$C$65536,3,0)</f>
        <v>2937</v>
      </c>
      <c r="D468" s="32">
        <v>1937</v>
      </c>
      <c r="E468" s="103">
        <f>C468/D468*100</f>
        <v>151.62622612287</v>
      </c>
    </row>
    <row r="469" s="45" customFormat="1" customHeight="1" spans="1:5">
      <c r="A469" s="63">
        <v>2069901</v>
      </c>
      <c r="B469" s="63" t="s">
        <v>392</v>
      </c>
      <c r="C469" s="32">
        <f>VLOOKUP(A:A,'[1]L02'!$A$1:$C$65536,3,0)</f>
        <v>0</v>
      </c>
      <c r="D469" s="32">
        <v>0</v>
      </c>
      <c r="E469" s="103"/>
    </row>
    <row r="470" s="45" customFormat="1" customHeight="1" spans="1:5">
      <c r="A470" s="63">
        <v>2069902</v>
      </c>
      <c r="B470" s="63" t="s">
        <v>393</v>
      </c>
      <c r="C470" s="32">
        <f>VLOOKUP(A:A,'[1]L02'!$A$1:$C$65536,3,0)</f>
        <v>0</v>
      </c>
      <c r="D470" s="32">
        <v>0</v>
      </c>
      <c r="E470" s="103"/>
    </row>
    <row r="471" s="45" customFormat="1" customHeight="1" spans="1:5">
      <c r="A471" s="63">
        <v>2069903</v>
      </c>
      <c r="B471" s="63" t="s">
        <v>394</v>
      </c>
      <c r="C471" s="32">
        <f>VLOOKUP(A:A,'[1]L02'!$A$1:$C$65536,3,0)</f>
        <v>0</v>
      </c>
      <c r="D471" s="32">
        <v>0</v>
      </c>
      <c r="E471" s="103"/>
    </row>
    <row r="472" s="45" customFormat="1" customHeight="1" spans="1:5">
      <c r="A472" s="63">
        <v>2069999</v>
      </c>
      <c r="B472" s="63" t="s">
        <v>395</v>
      </c>
      <c r="C472" s="32">
        <f>VLOOKUP(A:A,'[1]L02'!$A$1:$C$65536,3,0)</f>
        <v>2937</v>
      </c>
      <c r="D472" s="32">
        <v>1937</v>
      </c>
      <c r="E472" s="103">
        <f>C472/D472*100</f>
        <v>151.62622612287</v>
      </c>
    </row>
    <row r="473" s="45" customFormat="1" customHeight="1" spans="1:5">
      <c r="A473" s="63">
        <v>207</v>
      </c>
      <c r="B473" s="62" t="s">
        <v>396</v>
      </c>
      <c r="C473" s="32">
        <f>VLOOKUP(A:A,'[1]L02'!$A$1:$C$65536,3,0)</f>
        <v>10557</v>
      </c>
      <c r="D473" s="32">
        <v>6378</v>
      </c>
      <c r="E473" s="103">
        <f>C473/D473*100</f>
        <v>165.52210724365</v>
      </c>
    </row>
    <row r="474" s="45" customFormat="1" customHeight="1" spans="1:5">
      <c r="A474" s="63">
        <v>20701</v>
      </c>
      <c r="B474" s="62" t="s">
        <v>397</v>
      </c>
      <c r="C474" s="32">
        <f>VLOOKUP(A:A,'[1]L02'!$A$1:$C$65536,3,0)</f>
        <v>6453</v>
      </c>
      <c r="D474" s="32">
        <v>3348</v>
      </c>
      <c r="E474" s="103">
        <f>C474/D474*100</f>
        <v>192.741935483871</v>
      </c>
    </row>
    <row r="475" s="45" customFormat="1" customHeight="1" spans="1:5">
      <c r="A475" s="63">
        <v>2070101</v>
      </c>
      <c r="B475" s="63" t="s">
        <v>88</v>
      </c>
      <c r="C475" s="32">
        <f>VLOOKUP(A:A,'[1]L02'!$A$1:$C$65536,3,0)</f>
        <v>2381</v>
      </c>
      <c r="D475" s="32">
        <v>1929</v>
      </c>
      <c r="E475" s="103">
        <f>C475/D475*100</f>
        <v>123.431829963712</v>
      </c>
    </row>
    <row r="476" s="45" customFormat="1" customHeight="1" spans="1:5">
      <c r="A476" s="63">
        <v>2070102</v>
      </c>
      <c r="B476" s="63" t="s">
        <v>89</v>
      </c>
      <c r="C476" s="32">
        <f>VLOOKUP(A:A,'[1]L02'!$A$1:$C$65536,3,0)</f>
        <v>7</v>
      </c>
      <c r="D476" s="32">
        <v>24</v>
      </c>
      <c r="E476" s="103">
        <f>C476/D476*100</f>
        <v>29.1666666666667</v>
      </c>
    </row>
    <row r="477" s="45" customFormat="1" customHeight="1" spans="1:5">
      <c r="A477" s="63">
        <v>2070103</v>
      </c>
      <c r="B477" s="63" t="s">
        <v>90</v>
      </c>
      <c r="C477" s="32">
        <f>VLOOKUP(A:A,'[1]L02'!$A$1:$C$65536,3,0)</f>
        <v>0</v>
      </c>
      <c r="D477" s="32">
        <v>0</v>
      </c>
      <c r="E477" s="103"/>
    </row>
    <row r="478" s="45" customFormat="1" customHeight="1" spans="1:5">
      <c r="A478" s="63">
        <v>2070104</v>
      </c>
      <c r="B478" s="63" t="s">
        <v>398</v>
      </c>
      <c r="C478" s="32">
        <f>VLOOKUP(A:A,'[1]L02'!$A$1:$C$65536,3,0)</f>
        <v>30</v>
      </c>
      <c r="D478" s="32">
        <v>18</v>
      </c>
      <c r="E478" s="103">
        <f>C478/D478*100</f>
        <v>166.666666666667</v>
      </c>
    </row>
    <row r="479" s="45" customFormat="1" customHeight="1" spans="1:5">
      <c r="A479" s="63">
        <v>2070105</v>
      </c>
      <c r="B479" s="63" t="s">
        <v>399</v>
      </c>
      <c r="C479" s="32">
        <f>VLOOKUP(A:A,'[1]L02'!$A$1:$C$65536,3,0)</f>
        <v>0</v>
      </c>
      <c r="D479" s="32">
        <v>0</v>
      </c>
      <c r="E479" s="103"/>
    </row>
    <row r="480" s="45" customFormat="1" customHeight="1" spans="1:5">
      <c r="A480" s="63">
        <v>2070106</v>
      </c>
      <c r="B480" s="63" t="s">
        <v>400</v>
      </c>
      <c r="C480" s="32">
        <f>VLOOKUP(A:A,'[1]L02'!$A$1:$C$65536,3,0)</f>
        <v>0</v>
      </c>
      <c r="D480" s="32">
        <v>0</v>
      </c>
      <c r="E480" s="103"/>
    </row>
    <row r="481" s="45" customFormat="1" customHeight="1" spans="1:5">
      <c r="A481" s="63">
        <v>2070107</v>
      </c>
      <c r="B481" s="63" t="s">
        <v>401</v>
      </c>
      <c r="C481" s="32">
        <f>VLOOKUP(A:A,'[1]L02'!$A$1:$C$65536,3,0)</f>
        <v>0</v>
      </c>
      <c r="D481" s="32">
        <v>0</v>
      </c>
      <c r="E481" s="103"/>
    </row>
    <row r="482" s="45" customFormat="1" customHeight="1" spans="1:5">
      <c r="A482" s="63">
        <v>2070108</v>
      </c>
      <c r="B482" s="63" t="s">
        <v>402</v>
      </c>
      <c r="C482" s="32">
        <f>VLOOKUP(A:A,'[1]L02'!$A$1:$C$65536,3,0)</f>
        <v>8</v>
      </c>
      <c r="D482" s="32">
        <v>7</v>
      </c>
      <c r="E482" s="103">
        <f>C482/D482*100</f>
        <v>114.285714285714</v>
      </c>
    </row>
    <row r="483" s="45" customFormat="1" customHeight="1" spans="1:5">
      <c r="A483" s="63">
        <v>2070109</v>
      </c>
      <c r="B483" s="63" t="s">
        <v>403</v>
      </c>
      <c r="C483" s="32">
        <f>VLOOKUP(A:A,'[1]L02'!$A$1:$C$65536,3,0)</f>
        <v>1</v>
      </c>
      <c r="D483" s="32">
        <v>4</v>
      </c>
      <c r="E483" s="103">
        <f>C483/D483*100</f>
        <v>25</v>
      </c>
    </row>
    <row r="484" s="45" customFormat="1" customHeight="1" spans="1:5">
      <c r="A484" s="63">
        <v>2070110</v>
      </c>
      <c r="B484" s="63" t="s">
        <v>404</v>
      </c>
      <c r="C484" s="32">
        <f>VLOOKUP(A:A,'[1]L02'!$A$1:$C$65536,3,0)</f>
        <v>0</v>
      </c>
      <c r="D484" s="32">
        <v>0</v>
      </c>
      <c r="E484" s="103"/>
    </row>
    <row r="485" s="45" customFormat="1" customHeight="1" spans="1:5">
      <c r="A485" s="63">
        <v>2070111</v>
      </c>
      <c r="B485" s="63" t="s">
        <v>405</v>
      </c>
      <c r="C485" s="32">
        <f>VLOOKUP(A:A,'[1]L02'!$A$1:$C$65536,3,0)</f>
        <v>93</v>
      </c>
      <c r="D485" s="32">
        <v>0</v>
      </c>
      <c r="E485" s="103"/>
    </row>
    <row r="486" s="45" customFormat="1" customHeight="1" spans="1:5">
      <c r="A486" s="63">
        <v>2070112</v>
      </c>
      <c r="B486" s="63" t="s">
        <v>406</v>
      </c>
      <c r="C486" s="32">
        <f>VLOOKUP(A:A,'[1]L02'!$A$1:$C$65536,3,0)</f>
        <v>65</v>
      </c>
      <c r="D486" s="32">
        <v>45</v>
      </c>
      <c r="E486" s="103">
        <f>C486/D486*100</f>
        <v>144.444444444444</v>
      </c>
    </row>
    <row r="487" s="45" customFormat="1" customHeight="1" spans="1:5">
      <c r="A487" s="63">
        <v>2070113</v>
      </c>
      <c r="B487" s="63" t="s">
        <v>407</v>
      </c>
      <c r="C487" s="32">
        <f>VLOOKUP(A:A,'[1]L02'!$A$1:$C$65536,3,0)</f>
        <v>507</v>
      </c>
      <c r="D487" s="32">
        <v>0</v>
      </c>
      <c r="E487" s="103"/>
    </row>
    <row r="488" s="45" customFormat="1" customHeight="1" spans="1:5">
      <c r="A488" s="63">
        <v>2070114</v>
      </c>
      <c r="B488" s="63" t="s">
        <v>408</v>
      </c>
      <c r="C488" s="32">
        <f>VLOOKUP(A:A,'[1]L02'!$A$1:$C$65536,3,0)</f>
        <v>0</v>
      </c>
      <c r="D488" s="32">
        <v>0</v>
      </c>
      <c r="E488" s="103"/>
    </row>
    <row r="489" s="45" customFormat="1" customHeight="1" spans="1:5">
      <c r="A489" s="63">
        <v>2070199</v>
      </c>
      <c r="B489" s="63" t="s">
        <v>409</v>
      </c>
      <c r="C489" s="32">
        <f>VLOOKUP(A:A,'[1]L02'!$A$1:$C$65536,3,0)</f>
        <v>3361</v>
      </c>
      <c r="D489" s="32">
        <v>1321</v>
      </c>
      <c r="E489" s="103">
        <f>C489/D489*100</f>
        <v>254.42846328539</v>
      </c>
    </row>
    <row r="490" s="45" customFormat="1" customHeight="1" spans="1:5">
      <c r="A490" s="63">
        <v>20702</v>
      </c>
      <c r="B490" s="62" t="s">
        <v>410</v>
      </c>
      <c r="C490" s="32">
        <f>VLOOKUP(A:A,'[1]L02'!$A$1:$C$65536,3,0)</f>
        <v>465</v>
      </c>
      <c r="D490" s="32">
        <v>92</v>
      </c>
      <c r="E490" s="103">
        <f>C490/D490*100</f>
        <v>505.434782608696</v>
      </c>
    </row>
    <row r="491" s="45" customFormat="1" customHeight="1" spans="1:5">
      <c r="A491" s="63">
        <v>2070201</v>
      </c>
      <c r="B491" s="63" t="s">
        <v>88</v>
      </c>
      <c r="C491" s="32">
        <f>VLOOKUP(A:A,'[1]L02'!$A$1:$C$65536,3,0)</f>
        <v>0</v>
      </c>
      <c r="D491" s="32">
        <v>0</v>
      </c>
      <c r="E491" s="103"/>
    </row>
    <row r="492" s="45" customFormat="1" customHeight="1" spans="1:5">
      <c r="A492" s="63">
        <v>2070202</v>
      </c>
      <c r="B492" s="63" t="s">
        <v>89</v>
      </c>
      <c r="C492" s="32">
        <f>VLOOKUP(A:A,'[1]L02'!$A$1:$C$65536,3,0)</f>
        <v>0</v>
      </c>
      <c r="D492" s="32">
        <v>0</v>
      </c>
      <c r="E492" s="103"/>
    </row>
    <row r="493" s="45" customFormat="1" customHeight="1" spans="1:5">
      <c r="A493" s="63">
        <v>2070203</v>
      </c>
      <c r="B493" s="63" t="s">
        <v>90</v>
      </c>
      <c r="C493" s="32">
        <f>VLOOKUP(A:A,'[1]L02'!$A$1:$C$65536,3,0)</f>
        <v>0</v>
      </c>
      <c r="D493" s="32">
        <v>0</v>
      </c>
      <c r="E493" s="103"/>
    </row>
    <row r="494" s="45" customFormat="1" customHeight="1" spans="1:5">
      <c r="A494" s="63">
        <v>2070204</v>
      </c>
      <c r="B494" s="63" t="s">
        <v>411</v>
      </c>
      <c r="C494" s="32">
        <f>VLOOKUP(A:A,'[1]L02'!$A$1:$C$65536,3,0)</f>
        <v>320</v>
      </c>
      <c r="D494" s="32">
        <v>77</v>
      </c>
      <c r="E494" s="103">
        <f>C494/D494*100</f>
        <v>415.584415584416</v>
      </c>
    </row>
    <row r="495" s="45" customFormat="1" customHeight="1" spans="1:5">
      <c r="A495" s="63">
        <v>2070205</v>
      </c>
      <c r="B495" s="63" t="s">
        <v>412</v>
      </c>
      <c r="C495" s="32">
        <f>VLOOKUP(A:A,'[1]L02'!$A$1:$C$65536,3,0)</f>
        <v>0</v>
      </c>
      <c r="D495" s="32">
        <v>0</v>
      </c>
      <c r="E495" s="103"/>
    </row>
    <row r="496" s="45" customFormat="1" customHeight="1" spans="1:5">
      <c r="A496" s="63">
        <v>2070206</v>
      </c>
      <c r="B496" s="63" t="s">
        <v>413</v>
      </c>
      <c r="C496" s="32">
        <f>VLOOKUP(A:A,'[1]L02'!$A$1:$C$65536,3,0)</f>
        <v>0</v>
      </c>
      <c r="D496" s="32">
        <v>0</v>
      </c>
      <c r="E496" s="103"/>
    </row>
    <row r="497" s="45" customFormat="1" customHeight="1" spans="1:5">
      <c r="A497" s="63">
        <v>2070299</v>
      </c>
      <c r="B497" s="63" t="s">
        <v>414</v>
      </c>
      <c r="C497" s="32">
        <f>VLOOKUP(A:A,'[1]L02'!$A$1:$C$65536,3,0)</f>
        <v>145</v>
      </c>
      <c r="D497" s="32">
        <v>15</v>
      </c>
      <c r="E497" s="103">
        <f>C497/D497*100</f>
        <v>966.666666666667</v>
      </c>
    </row>
    <row r="498" s="45" customFormat="1" customHeight="1" spans="1:5">
      <c r="A498" s="63">
        <v>20703</v>
      </c>
      <c r="B498" s="62" t="s">
        <v>415</v>
      </c>
      <c r="C498" s="32">
        <f>VLOOKUP(A:A,'[1]L02'!$A$1:$C$65536,3,0)</f>
        <v>328</v>
      </c>
      <c r="D498" s="32">
        <v>0</v>
      </c>
      <c r="E498" s="103"/>
    </row>
    <row r="499" s="45" customFormat="1" customHeight="1" spans="1:5">
      <c r="A499" s="63">
        <v>2070301</v>
      </c>
      <c r="B499" s="63" t="s">
        <v>88</v>
      </c>
      <c r="C499" s="32">
        <f>VLOOKUP(A:A,'[1]L02'!$A$1:$C$65536,3,0)</f>
        <v>0</v>
      </c>
      <c r="D499" s="32">
        <v>0</v>
      </c>
      <c r="E499" s="103"/>
    </row>
    <row r="500" s="45" customFormat="1" customHeight="1" spans="1:5">
      <c r="A500" s="63">
        <v>2070302</v>
      </c>
      <c r="B500" s="63" t="s">
        <v>89</v>
      </c>
      <c r="C500" s="32">
        <f>VLOOKUP(A:A,'[1]L02'!$A$1:$C$65536,3,0)</f>
        <v>0</v>
      </c>
      <c r="D500" s="32">
        <v>0</v>
      </c>
      <c r="E500" s="103"/>
    </row>
    <row r="501" s="45" customFormat="1" customHeight="1" spans="1:5">
      <c r="A501" s="63">
        <v>2070303</v>
      </c>
      <c r="B501" s="63" t="s">
        <v>90</v>
      </c>
      <c r="C501" s="32">
        <f>VLOOKUP(A:A,'[1]L02'!$A$1:$C$65536,3,0)</f>
        <v>0</v>
      </c>
      <c r="D501" s="32">
        <v>0</v>
      </c>
      <c r="E501" s="103"/>
    </row>
    <row r="502" s="45" customFormat="1" customHeight="1" spans="1:5">
      <c r="A502" s="63">
        <v>2070304</v>
      </c>
      <c r="B502" s="63" t="s">
        <v>416</v>
      </c>
      <c r="C502" s="32">
        <f>VLOOKUP(A:A,'[1]L02'!$A$1:$C$65536,3,0)</f>
        <v>0</v>
      </c>
      <c r="D502" s="32">
        <v>0</v>
      </c>
      <c r="E502" s="103"/>
    </row>
    <row r="503" s="45" customFormat="1" customHeight="1" spans="1:5">
      <c r="A503" s="63">
        <v>2070305</v>
      </c>
      <c r="B503" s="63" t="s">
        <v>417</v>
      </c>
      <c r="C503" s="32">
        <f>VLOOKUP(A:A,'[1]L02'!$A$1:$C$65536,3,0)</f>
        <v>0</v>
      </c>
      <c r="D503" s="32">
        <v>0</v>
      </c>
      <c r="E503" s="103"/>
    </row>
    <row r="504" s="45" customFormat="1" customHeight="1" spans="1:5">
      <c r="A504" s="63">
        <v>2070306</v>
      </c>
      <c r="B504" s="63" t="s">
        <v>418</v>
      </c>
      <c r="C504" s="32">
        <f>VLOOKUP(A:A,'[1]L02'!$A$1:$C$65536,3,0)</f>
        <v>0</v>
      </c>
      <c r="D504" s="32">
        <v>0</v>
      </c>
      <c r="E504" s="103"/>
    </row>
    <row r="505" s="45" customFormat="1" customHeight="1" spans="1:5">
      <c r="A505" s="63">
        <v>2070307</v>
      </c>
      <c r="B505" s="63" t="s">
        <v>419</v>
      </c>
      <c r="C505" s="32">
        <f>VLOOKUP(A:A,'[1]L02'!$A$1:$C$65536,3,0)</f>
        <v>0</v>
      </c>
      <c r="D505" s="32">
        <v>0</v>
      </c>
      <c r="E505" s="103"/>
    </row>
    <row r="506" s="45" customFormat="1" customHeight="1" spans="1:5">
      <c r="A506" s="63">
        <v>2070308</v>
      </c>
      <c r="B506" s="63" t="s">
        <v>420</v>
      </c>
      <c r="C506" s="32">
        <f>VLOOKUP(A:A,'[1]L02'!$A$1:$C$65536,3,0)</f>
        <v>228</v>
      </c>
      <c r="D506" s="32">
        <v>0</v>
      </c>
      <c r="E506" s="103"/>
    </row>
    <row r="507" s="45" customFormat="1" customHeight="1" spans="1:5">
      <c r="A507" s="63">
        <v>2070309</v>
      </c>
      <c r="B507" s="63" t="s">
        <v>421</v>
      </c>
      <c r="C507" s="32">
        <f>VLOOKUP(A:A,'[1]L02'!$A$1:$C$65536,3,0)</f>
        <v>0</v>
      </c>
      <c r="D507" s="32">
        <v>0</v>
      </c>
      <c r="E507" s="103"/>
    </row>
    <row r="508" s="45" customFormat="1" customHeight="1" spans="1:5">
      <c r="A508" s="63">
        <v>2070399</v>
      </c>
      <c r="B508" s="63" t="s">
        <v>422</v>
      </c>
      <c r="C508" s="32">
        <f>VLOOKUP(A:A,'[1]L02'!$A$1:$C$65536,3,0)</f>
        <v>100</v>
      </c>
      <c r="D508" s="32">
        <v>0</v>
      </c>
      <c r="E508" s="103"/>
    </row>
    <row r="509" s="45" customFormat="1" customHeight="1" spans="1:5">
      <c r="A509" s="63">
        <v>20706</v>
      </c>
      <c r="B509" s="79" t="s">
        <v>423</v>
      </c>
      <c r="C509" s="32">
        <f>VLOOKUP(A:A,'[1]L02'!$A$1:$C$65536,3,0)</f>
        <v>69</v>
      </c>
      <c r="D509" s="32">
        <v>2</v>
      </c>
      <c r="E509" s="103">
        <f>C509/D509*100</f>
        <v>3450</v>
      </c>
    </row>
    <row r="510" s="45" customFormat="1" customHeight="1" spans="1:5">
      <c r="A510" s="63">
        <v>2070601</v>
      </c>
      <c r="B510" s="80" t="s">
        <v>88</v>
      </c>
      <c r="C510" s="32">
        <f>VLOOKUP(A:A,'[1]L02'!$A$1:$C$65536,3,0)</f>
        <v>0</v>
      </c>
      <c r="D510" s="32">
        <v>1</v>
      </c>
      <c r="E510" s="103">
        <f>C510/D510*100</f>
        <v>0</v>
      </c>
    </row>
    <row r="511" s="45" customFormat="1" customHeight="1" spans="1:5">
      <c r="A511" s="63">
        <v>2070602</v>
      </c>
      <c r="B511" s="80" t="s">
        <v>89</v>
      </c>
      <c r="C511" s="32">
        <f>VLOOKUP(A:A,'[1]L02'!$A$1:$C$65536,3,0)</f>
        <v>0</v>
      </c>
      <c r="D511" s="32">
        <v>0</v>
      </c>
      <c r="E511" s="103"/>
    </row>
    <row r="512" s="45" customFormat="1" customHeight="1" spans="1:5">
      <c r="A512" s="63">
        <v>2070603</v>
      </c>
      <c r="B512" s="80" t="s">
        <v>90</v>
      </c>
      <c r="C512" s="32">
        <f>VLOOKUP(A:A,'[1]L02'!$A$1:$C$65536,3,0)</f>
        <v>0</v>
      </c>
      <c r="D512" s="32">
        <v>0</v>
      </c>
      <c r="E512" s="103"/>
    </row>
    <row r="513" s="45" customFormat="1" customHeight="1" spans="1:5">
      <c r="A513" s="63">
        <v>2070604</v>
      </c>
      <c r="B513" s="80" t="s">
        <v>424</v>
      </c>
      <c r="C513" s="32">
        <f>VLOOKUP(A:A,'[1]L02'!$A$1:$C$65536,3,0)</f>
        <v>0</v>
      </c>
      <c r="D513" s="32">
        <v>0</v>
      </c>
      <c r="E513" s="103"/>
    </row>
    <row r="514" s="45" customFormat="1" customHeight="1" spans="1:5">
      <c r="A514" s="63">
        <v>2070605</v>
      </c>
      <c r="B514" s="80" t="s">
        <v>425</v>
      </c>
      <c r="C514" s="32">
        <f>VLOOKUP(A:A,'[1]L02'!$A$1:$C$65536,3,0)</f>
        <v>0</v>
      </c>
      <c r="D514" s="32">
        <v>0</v>
      </c>
      <c r="E514" s="103"/>
    </row>
    <row r="515" s="45" customFormat="1" customHeight="1" spans="1:5">
      <c r="A515" s="63">
        <v>2070606</v>
      </c>
      <c r="B515" s="80" t="s">
        <v>426</v>
      </c>
      <c r="C515" s="32">
        <f>VLOOKUP(A:A,'[1]L02'!$A$1:$C$65536,3,0)</f>
        <v>0</v>
      </c>
      <c r="D515" s="32">
        <v>0</v>
      </c>
      <c r="E515" s="103"/>
    </row>
    <row r="516" s="45" customFormat="1" customHeight="1" spans="1:5">
      <c r="A516" s="63">
        <v>2070607</v>
      </c>
      <c r="B516" s="80" t="s">
        <v>427</v>
      </c>
      <c r="C516" s="32">
        <f>VLOOKUP(A:A,'[1]L02'!$A$1:$C$65536,3,0)</f>
        <v>69</v>
      </c>
      <c r="D516" s="32">
        <v>0</v>
      </c>
      <c r="E516" s="103"/>
    </row>
    <row r="517" s="45" customFormat="1" customHeight="1" spans="1:5">
      <c r="A517" s="63">
        <v>2070699</v>
      </c>
      <c r="B517" s="80" t="s">
        <v>428</v>
      </c>
      <c r="C517" s="32">
        <f>VLOOKUP(A:A,'[1]L02'!$A$1:$C$65536,3,0)</f>
        <v>0</v>
      </c>
      <c r="D517" s="32">
        <v>1</v>
      </c>
      <c r="E517" s="103">
        <f>C517/D517*100</f>
        <v>0</v>
      </c>
    </row>
    <row r="518" s="45" customFormat="1" customHeight="1" spans="1:5">
      <c r="A518" s="63">
        <v>20708</v>
      </c>
      <c r="B518" s="79" t="s">
        <v>429</v>
      </c>
      <c r="C518" s="32">
        <f>VLOOKUP(A:A,'[1]L02'!$A$1:$C$65536,3,0)</f>
        <v>1958</v>
      </c>
      <c r="D518" s="32">
        <v>2193</v>
      </c>
      <c r="E518" s="103">
        <f>C518/D518*100</f>
        <v>89.2840857273142</v>
      </c>
    </row>
    <row r="519" s="45" customFormat="1" customHeight="1" spans="1:5">
      <c r="A519" s="63">
        <v>2070801</v>
      </c>
      <c r="B519" s="80" t="s">
        <v>88</v>
      </c>
      <c r="C519" s="32">
        <f>VLOOKUP(A:A,'[1]L02'!$A$1:$C$65536,3,0)</f>
        <v>71</v>
      </c>
      <c r="D519" s="32">
        <v>445</v>
      </c>
      <c r="E519" s="103">
        <f>C519/D519*100</f>
        <v>15.9550561797753</v>
      </c>
    </row>
    <row r="520" s="45" customFormat="1" customHeight="1" spans="1:5">
      <c r="A520" s="63">
        <v>2070802</v>
      </c>
      <c r="B520" s="80" t="s">
        <v>89</v>
      </c>
      <c r="C520" s="32">
        <f>VLOOKUP(A:A,'[1]L02'!$A$1:$C$65536,3,0)</f>
        <v>0</v>
      </c>
      <c r="D520" s="32">
        <v>1</v>
      </c>
      <c r="E520" s="103">
        <f>C520/D520*100</f>
        <v>0</v>
      </c>
    </row>
    <row r="521" s="45" customFormat="1" customHeight="1" spans="1:5">
      <c r="A521" s="63">
        <v>2070803</v>
      </c>
      <c r="B521" s="80" t="s">
        <v>90</v>
      </c>
      <c r="C521" s="32">
        <f>VLOOKUP(A:A,'[1]L02'!$A$1:$C$65536,3,0)</f>
        <v>0</v>
      </c>
      <c r="D521" s="32">
        <v>0</v>
      </c>
      <c r="E521" s="103"/>
    </row>
    <row r="522" s="45" customFormat="1" customHeight="1" spans="1:5">
      <c r="A522" s="63">
        <v>2070806</v>
      </c>
      <c r="B522" s="80" t="s">
        <v>430</v>
      </c>
      <c r="C522" s="32">
        <f>VLOOKUP(A:A,'[1]L02'!$A$1:$C$65536,3,0)</f>
        <v>0</v>
      </c>
      <c r="D522" s="32">
        <v>0</v>
      </c>
      <c r="E522" s="103"/>
    </row>
    <row r="523" s="45" customFormat="1" customHeight="1" spans="1:5">
      <c r="A523" s="63">
        <v>2070807</v>
      </c>
      <c r="B523" s="80" t="s">
        <v>431</v>
      </c>
      <c r="C523" s="32">
        <f>VLOOKUP(A:A,'[1]L02'!$A$1:$C$65536,3,0)</f>
        <v>0</v>
      </c>
      <c r="D523" s="32">
        <v>0</v>
      </c>
      <c r="E523" s="103"/>
    </row>
    <row r="524" s="45" customFormat="1" customHeight="1" spans="1:5">
      <c r="A524" s="63">
        <v>2070808</v>
      </c>
      <c r="B524" s="80" t="s">
        <v>432</v>
      </c>
      <c r="C524" s="32">
        <f>VLOOKUP(A:A,'[1]L02'!$A$1:$C$65536,3,0)</f>
        <v>1761</v>
      </c>
      <c r="D524" s="32">
        <v>1295</v>
      </c>
      <c r="E524" s="103">
        <f>C524/D524*100</f>
        <v>135.984555984556</v>
      </c>
    </row>
    <row r="525" s="45" customFormat="1" customHeight="1" spans="1:5">
      <c r="A525" s="63">
        <v>2070899</v>
      </c>
      <c r="B525" s="80" t="s">
        <v>433</v>
      </c>
      <c r="C525" s="32">
        <f>VLOOKUP(A:A,'[1]L02'!$A$1:$C$65536,3,0)</f>
        <v>126</v>
      </c>
      <c r="D525" s="32">
        <v>452</v>
      </c>
      <c r="E525" s="103">
        <f>C525/D525*100</f>
        <v>27.8761061946903</v>
      </c>
    </row>
    <row r="526" s="45" customFormat="1" customHeight="1" spans="1:5">
      <c r="A526" s="63">
        <v>20799</v>
      </c>
      <c r="B526" s="62" t="s">
        <v>434</v>
      </c>
      <c r="C526" s="32">
        <f>VLOOKUP(A:A,'[1]L02'!$A$1:$C$65536,3,0)</f>
        <v>1284</v>
      </c>
      <c r="D526" s="32">
        <v>743</v>
      </c>
      <c r="E526" s="103">
        <f>C526/D526*100</f>
        <v>172.812920592194</v>
      </c>
    </row>
    <row r="527" s="45" customFormat="1" customHeight="1" spans="1:5">
      <c r="A527" s="63">
        <v>2079902</v>
      </c>
      <c r="B527" s="63" t="s">
        <v>435</v>
      </c>
      <c r="C527" s="32">
        <f>VLOOKUP(A:A,'[1]L02'!$A$1:$C$65536,3,0)</f>
        <v>0</v>
      </c>
      <c r="D527" s="32">
        <v>0</v>
      </c>
      <c r="E527" s="103"/>
    </row>
    <row r="528" s="45" customFormat="1" customHeight="1" spans="1:5">
      <c r="A528" s="63">
        <v>2079903</v>
      </c>
      <c r="B528" s="63" t="s">
        <v>436</v>
      </c>
      <c r="C528" s="32">
        <f>VLOOKUP(A:A,'[1]L02'!$A$1:$C$65536,3,0)</f>
        <v>0</v>
      </c>
      <c r="D528" s="32">
        <v>0</v>
      </c>
      <c r="E528" s="103"/>
    </row>
    <row r="529" s="45" customFormat="1" customHeight="1" spans="1:5">
      <c r="A529" s="63">
        <v>2079999</v>
      </c>
      <c r="B529" s="63" t="s">
        <v>437</v>
      </c>
      <c r="C529" s="32">
        <f>VLOOKUP(A:A,'[1]L02'!$A$1:$C$65536,3,0)</f>
        <v>1284</v>
      </c>
      <c r="D529" s="32">
        <v>743</v>
      </c>
      <c r="E529" s="103">
        <f>C529/D529*100</f>
        <v>172.812920592194</v>
      </c>
    </row>
    <row r="530" s="45" customFormat="1" customHeight="1" spans="1:5">
      <c r="A530" s="63">
        <v>208</v>
      </c>
      <c r="B530" s="62" t="s">
        <v>438</v>
      </c>
      <c r="C530" s="32">
        <f>VLOOKUP(A:A,'[1]L02'!$A$1:$C$65536,3,0)</f>
        <v>103866</v>
      </c>
      <c r="D530" s="32">
        <v>84065</v>
      </c>
      <c r="E530" s="103">
        <f>C530/D530*100</f>
        <v>123.554392434426</v>
      </c>
    </row>
    <row r="531" s="45" customFormat="1" customHeight="1" spans="1:5">
      <c r="A531" s="63">
        <v>20801</v>
      </c>
      <c r="B531" s="62" t="s">
        <v>439</v>
      </c>
      <c r="C531" s="32">
        <f>VLOOKUP(A:A,'[1]L02'!$A$1:$C$65536,3,0)</f>
        <v>2561</v>
      </c>
      <c r="D531" s="32">
        <v>851</v>
      </c>
      <c r="E531" s="103">
        <f>C531/D531*100</f>
        <v>300.940070505288</v>
      </c>
    </row>
    <row r="532" s="45" customFormat="1" customHeight="1" spans="1:5">
      <c r="A532" s="63">
        <v>2080101</v>
      </c>
      <c r="B532" s="63" t="s">
        <v>88</v>
      </c>
      <c r="C532" s="32">
        <f>VLOOKUP(A:A,'[1]L02'!$A$1:$C$65536,3,0)</f>
        <v>1886</v>
      </c>
      <c r="D532" s="32">
        <v>661</v>
      </c>
      <c r="E532" s="103">
        <f>C532/D532*100</f>
        <v>285.325264750378</v>
      </c>
    </row>
    <row r="533" s="45" customFormat="1" customHeight="1" spans="1:5">
      <c r="A533" s="63">
        <v>2080102</v>
      </c>
      <c r="B533" s="63" t="s">
        <v>89</v>
      </c>
      <c r="C533" s="32">
        <f>VLOOKUP(A:A,'[1]L02'!$A$1:$C$65536,3,0)</f>
        <v>0</v>
      </c>
      <c r="D533" s="32">
        <v>0</v>
      </c>
      <c r="E533" s="103"/>
    </row>
    <row r="534" s="45" customFormat="1" customHeight="1" spans="1:5">
      <c r="A534" s="63">
        <v>2080103</v>
      </c>
      <c r="B534" s="63" t="s">
        <v>90</v>
      </c>
      <c r="C534" s="32">
        <f>VLOOKUP(A:A,'[1]L02'!$A$1:$C$65536,3,0)</f>
        <v>0</v>
      </c>
      <c r="D534" s="32">
        <v>0</v>
      </c>
      <c r="E534" s="103"/>
    </row>
    <row r="535" s="45" customFormat="1" customHeight="1" spans="1:5">
      <c r="A535" s="63">
        <v>2080104</v>
      </c>
      <c r="B535" s="63" t="s">
        <v>440</v>
      </c>
      <c r="C535" s="32">
        <f>VLOOKUP(A:A,'[1]L02'!$A$1:$C$65536,3,0)</f>
        <v>0</v>
      </c>
      <c r="D535" s="32">
        <v>0</v>
      </c>
      <c r="E535" s="103"/>
    </row>
    <row r="536" s="45" customFormat="1" customHeight="1" spans="1:5">
      <c r="A536" s="63">
        <v>2080105</v>
      </c>
      <c r="B536" s="63" t="s">
        <v>441</v>
      </c>
      <c r="C536" s="32">
        <f>VLOOKUP(A:A,'[1]L02'!$A$1:$C$65536,3,0)</f>
        <v>7</v>
      </c>
      <c r="D536" s="32">
        <v>0</v>
      </c>
      <c r="E536" s="103"/>
    </row>
    <row r="537" s="45" customFormat="1" customHeight="1" spans="1:5">
      <c r="A537" s="63">
        <v>2080106</v>
      </c>
      <c r="B537" s="63" t="s">
        <v>442</v>
      </c>
      <c r="C537" s="32">
        <f>VLOOKUP(A:A,'[1]L02'!$A$1:$C$65536,3,0)</f>
        <v>10</v>
      </c>
      <c r="D537" s="32">
        <v>0</v>
      </c>
      <c r="E537" s="103"/>
    </row>
    <row r="538" s="45" customFormat="1" customHeight="1" spans="1:5">
      <c r="A538" s="63">
        <v>2080107</v>
      </c>
      <c r="B538" s="63" t="s">
        <v>443</v>
      </c>
      <c r="C538" s="32">
        <f>VLOOKUP(A:A,'[1]L02'!$A$1:$C$65536,3,0)</f>
        <v>0</v>
      </c>
      <c r="D538" s="32">
        <v>0</v>
      </c>
      <c r="E538" s="103"/>
    </row>
    <row r="539" s="45" customFormat="1" customHeight="1" spans="1:5">
      <c r="A539" s="63">
        <v>2080108</v>
      </c>
      <c r="B539" s="63" t="s">
        <v>129</v>
      </c>
      <c r="C539" s="32">
        <f>VLOOKUP(A:A,'[1]L02'!$A$1:$C$65536,3,0)</f>
        <v>0</v>
      </c>
      <c r="D539" s="32">
        <v>0</v>
      </c>
      <c r="E539" s="103"/>
    </row>
    <row r="540" s="45" customFormat="1" customHeight="1" spans="1:5">
      <c r="A540" s="63">
        <v>2080109</v>
      </c>
      <c r="B540" s="63" t="s">
        <v>444</v>
      </c>
      <c r="C540" s="32">
        <f>VLOOKUP(A:A,'[1]L02'!$A$1:$C$65536,3,0)</f>
        <v>0</v>
      </c>
      <c r="D540" s="32">
        <v>0</v>
      </c>
      <c r="E540" s="103"/>
    </row>
    <row r="541" s="45" customFormat="1" customHeight="1" spans="1:5">
      <c r="A541" s="63">
        <v>2080110</v>
      </c>
      <c r="B541" s="63" t="s">
        <v>445</v>
      </c>
      <c r="C541" s="32">
        <f>VLOOKUP(A:A,'[1]L02'!$A$1:$C$65536,3,0)</f>
        <v>0</v>
      </c>
      <c r="D541" s="32">
        <v>0</v>
      </c>
      <c r="E541" s="103"/>
    </row>
    <row r="542" s="45" customFormat="1" customHeight="1" spans="1:5">
      <c r="A542" s="63">
        <v>2080111</v>
      </c>
      <c r="B542" s="63" t="s">
        <v>446</v>
      </c>
      <c r="C542" s="32">
        <f>VLOOKUP(A:A,'[1]L02'!$A$1:$C$65536,3,0)</f>
        <v>0</v>
      </c>
      <c r="D542" s="32">
        <v>0</v>
      </c>
      <c r="E542" s="103"/>
    </row>
    <row r="543" s="45" customFormat="1" customHeight="1" spans="1:5">
      <c r="A543" s="63">
        <v>2080112</v>
      </c>
      <c r="B543" s="63" t="s">
        <v>447</v>
      </c>
      <c r="C543" s="32">
        <f>VLOOKUP(A:A,'[1]L02'!$A$1:$C$65536,3,0)</f>
        <v>0</v>
      </c>
      <c r="D543" s="32">
        <v>0</v>
      </c>
      <c r="E543" s="103"/>
    </row>
    <row r="544" s="45" customFormat="1" customHeight="1" spans="1:5">
      <c r="A544" s="63">
        <v>2080113</v>
      </c>
      <c r="B544" s="63" t="s">
        <v>448</v>
      </c>
      <c r="C544" s="32">
        <f>VLOOKUP(A:A,'[1]L02'!$A$1:$C$65536,3,0)</f>
        <v>0</v>
      </c>
      <c r="D544" s="32">
        <v>0</v>
      </c>
      <c r="E544" s="103"/>
    </row>
    <row r="545" s="45" customFormat="1" customHeight="1" spans="1:5">
      <c r="A545" s="63">
        <v>2080114</v>
      </c>
      <c r="B545" s="63" t="s">
        <v>449</v>
      </c>
      <c r="C545" s="32">
        <f>VLOOKUP(A:A,'[1]L02'!$A$1:$C$65536,3,0)</f>
        <v>0</v>
      </c>
      <c r="D545" s="32">
        <v>0</v>
      </c>
      <c r="E545" s="103"/>
    </row>
    <row r="546" s="45" customFormat="1" customHeight="1" spans="1:5">
      <c r="A546" s="63">
        <v>2080115</v>
      </c>
      <c r="B546" s="63" t="s">
        <v>450</v>
      </c>
      <c r="C546" s="32">
        <f>VLOOKUP(A:A,'[1]L02'!$A$1:$C$65536,3,0)</f>
        <v>0</v>
      </c>
      <c r="D546" s="32">
        <v>0</v>
      </c>
      <c r="E546" s="103"/>
    </row>
    <row r="547" s="45" customFormat="1" customHeight="1" spans="1:5">
      <c r="A547" s="63">
        <v>2080116</v>
      </c>
      <c r="B547" s="63" t="s">
        <v>451</v>
      </c>
      <c r="C547" s="32">
        <f>VLOOKUP(A:A,'[1]L02'!$A$1:$C$65536,3,0)</f>
        <v>0</v>
      </c>
      <c r="D547" s="32">
        <v>0</v>
      </c>
      <c r="E547" s="103"/>
    </row>
    <row r="548" s="45" customFormat="1" customHeight="1" spans="1:5">
      <c r="A548" s="63">
        <v>2080150</v>
      </c>
      <c r="B548" s="63" t="s">
        <v>97</v>
      </c>
      <c r="C548" s="32">
        <f>VLOOKUP(A:A,'[1]L02'!$A$1:$C$65536,3,0)</f>
        <v>0</v>
      </c>
      <c r="D548" s="32">
        <v>0</v>
      </c>
      <c r="E548" s="103"/>
    </row>
    <row r="549" s="45" customFormat="1" customHeight="1" spans="1:5">
      <c r="A549" s="63">
        <v>2080199</v>
      </c>
      <c r="B549" s="63" t="s">
        <v>452</v>
      </c>
      <c r="C549" s="32">
        <f>VLOOKUP(A:A,'[1]L02'!$A$1:$C$65536,3,0)</f>
        <v>658</v>
      </c>
      <c r="D549" s="32">
        <v>190</v>
      </c>
      <c r="E549" s="103">
        <f>C549/D549*100</f>
        <v>346.315789473684</v>
      </c>
    </row>
    <row r="550" s="45" customFormat="1" customHeight="1" spans="1:5">
      <c r="A550" s="63">
        <v>20802</v>
      </c>
      <c r="B550" s="62" t="s">
        <v>453</v>
      </c>
      <c r="C550" s="32">
        <f>VLOOKUP(A:A,'[1]L02'!$A$1:$C$65536,3,0)</f>
        <v>1604</v>
      </c>
      <c r="D550" s="32">
        <v>2016</v>
      </c>
      <c r="E550" s="103">
        <f>C550/D550*100</f>
        <v>79.5634920634921</v>
      </c>
    </row>
    <row r="551" s="45" customFormat="1" customHeight="1" spans="1:5">
      <c r="A551" s="63">
        <v>2080201</v>
      </c>
      <c r="B551" s="63" t="s">
        <v>88</v>
      </c>
      <c r="C551" s="32">
        <f>VLOOKUP(A:A,'[1]L02'!$A$1:$C$65536,3,0)</f>
        <v>1159</v>
      </c>
      <c r="D551" s="32">
        <v>1749</v>
      </c>
      <c r="E551" s="103">
        <f>C551/D551*100</f>
        <v>66.2664379645512</v>
      </c>
    </row>
    <row r="552" s="45" customFormat="1" customHeight="1" spans="1:5">
      <c r="A552" s="63">
        <v>2080202</v>
      </c>
      <c r="B552" s="63" t="s">
        <v>89</v>
      </c>
      <c r="C552" s="32">
        <f>VLOOKUP(A:A,'[1]L02'!$A$1:$C$65536,3,0)</f>
        <v>0</v>
      </c>
      <c r="D552" s="32">
        <v>2</v>
      </c>
      <c r="E552" s="103">
        <f>C552/D552*100</f>
        <v>0</v>
      </c>
    </row>
    <row r="553" s="45" customFormat="1" customHeight="1" spans="1:5">
      <c r="A553" s="63">
        <v>2080203</v>
      </c>
      <c r="B553" s="63" t="s">
        <v>90</v>
      </c>
      <c r="C553" s="32">
        <f>VLOOKUP(A:A,'[1]L02'!$A$1:$C$65536,3,0)</f>
        <v>0</v>
      </c>
      <c r="D553" s="32">
        <v>0</v>
      </c>
      <c r="E553" s="103"/>
    </row>
    <row r="554" s="45" customFormat="1" customHeight="1" spans="1:5">
      <c r="A554" s="63">
        <v>2080206</v>
      </c>
      <c r="B554" s="63" t="s">
        <v>454</v>
      </c>
      <c r="C554" s="32">
        <f>VLOOKUP(A:A,'[1]L02'!$A$1:$C$65536,3,0)</f>
        <v>0</v>
      </c>
      <c r="D554" s="32">
        <v>0</v>
      </c>
      <c r="E554" s="103"/>
    </row>
    <row r="555" s="45" customFormat="1" customHeight="1" spans="1:5">
      <c r="A555" s="63">
        <v>2080207</v>
      </c>
      <c r="B555" s="63" t="s">
        <v>455</v>
      </c>
      <c r="C555" s="32">
        <f>VLOOKUP(A:A,'[1]L02'!$A$1:$C$65536,3,0)</f>
        <v>0</v>
      </c>
      <c r="D555" s="32">
        <v>0</v>
      </c>
      <c r="E555" s="103"/>
    </row>
    <row r="556" s="45" customFormat="1" customHeight="1" spans="1:5">
      <c r="A556" s="63">
        <v>2080208</v>
      </c>
      <c r="B556" s="63" t="s">
        <v>456</v>
      </c>
      <c r="C556" s="32">
        <f>VLOOKUP(A:A,'[1]L02'!$A$1:$C$65536,3,0)</f>
        <v>8</v>
      </c>
      <c r="D556" s="32">
        <v>14</v>
      </c>
      <c r="E556" s="103">
        <f>C556/D556*100</f>
        <v>57.1428571428571</v>
      </c>
    </row>
    <row r="557" s="45" customFormat="1" customHeight="1" spans="1:5">
      <c r="A557" s="63">
        <v>2080299</v>
      </c>
      <c r="B557" s="63" t="s">
        <v>457</v>
      </c>
      <c r="C557" s="32">
        <f>VLOOKUP(A:A,'[1]L02'!$A$1:$C$65536,3,0)</f>
        <v>437</v>
      </c>
      <c r="D557" s="32">
        <v>251</v>
      </c>
      <c r="E557" s="103">
        <f>C557/D557*100</f>
        <v>174.103585657371</v>
      </c>
    </row>
    <row r="558" s="45" customFormat="1" customHeight="1" spans="1:5">
      <c r="A558" s="63">
        <v>20804</v>
      </c>
      <c r="B558" s="62" t="s">
        <v>458</v>
      </c>
      <c r="C558" s="32">
        <f>VLOOKUP(A:A,'[1]L02'!$A$1:$C$65536,3,0)</f>
        <v>0</v>
      </c>
      <c r="D558" s="32">
        <v>0</v>
      </c>
      <c r="E558" s="103"/>
    </row>
    <row r="559" s="45" customFormat="1" customHeight="1" spans="1:5">
      <c r="A559" s="63">
        <v>2080402</v>
      </c>
      <c r="B559" s="63" t="s">
        <v>459</v>
      </c>
      <c r="C559" s="32">
        <f>VLOOKUP(A:A,'[1]L02'!$A$1:$C$65536,3,0)</f>
        <v>0</v>
      </c>
      <c r="D559" s="32">
        <v>0</v>
      </c>
      <c r="E559" s="103"/>
    </row>
    <row r="560" s="45" customFormat="1" customHeight="1" spans="1:5">
      <c r="A560" s="63">
        <v>20805</v>
      </c>
      <c r="B560" s="62" t="s">
        <v>460</v>
      </c>
      <c r="C560" s="32">
        <f>VLOOKUP(A:A,'[1]L02'!$A$1:$C$65536,3,0)</f>
        <v>27326</v>
      </c>
      <c r="D560" s="32">
        <v>19156</v>
      </c>
      <c r="E560" s="103">
        <f>C560/D560*100</f>
        <v>142.649822509919</v>
      </c>
    </row>
    <row r="561" s="45" customFormat="1" customHeight="1" spans="1:5">
      <c r="A561" s="63">
        <v>2080501</v>
      </c>
      <c r="B561" s="63" t="s">
        <v>461</v>
      </c>
      <c r="C561" s="32">
        <f>VLOOKUP(A:A,'[1]L02'!$A$1:$C$65536,3,0)</f>
        <v>65</v>
      </c>
      <c r="D561" s="32">
        <v>36</v>
      </c>
      <c r="E561" s="103">
        <f>C561/D561*100</f>
        <v>180.555555555556</v>
      </c>
    </row>
    <row r="562" s="45" customFormat="1" customHeight="1" spans="1:5">
      <c r="A562" s="63">
        <v>2080502</v>
      </c>
      <c r="B562" s="63" t="s">
        <v>462</v>
      </c>
      <c r="C562" s="32">
        <f>VLOOKUP(A:A,'[1]L02'!$A$1:$C$65536,3,0)</f>
        <v>0</v>
      </c>
      <c r="D562" s="32">
        <v>0</v>
      </c>
      <c r="E562" s="103"/>
    </row>
    <row r="563" s="45" customFormat="1" customHeight="1" spans="1:5">
      <c r="A563" s="63">
        <v>2080503</v>
      </c>
      <c r="B563" s="63" t="s">
        <v>463</v>
      </c>
      <c r="C563" s="32">
        <f>VLOOKUP(A:A,'[1]L02'!$A$1:$C$65536,3,0)</f>
        <v>0</v>
      </c>
      <c r="D563" s="32">
        <v>0</v>
      </c>
      <c r="E563" s="103"/>
    </row>
    <row r="564" s="45" customFormat="1" customHeight="1" spans="1:5">
      <c r="A564" s="63">
        <v>2080505</v>
      </c>
      <c r="B564" s="63" t="s">
        <v>464</v>
      </c>
      <c r="C564" s="32">
        <f>VLOOKUP(A:A,'[1]L02'!$A$1:$C$65536,3,0)</f>
        <v>0</v>
      </c>
      <c r="D564" s="32">
        <v>0</v>
      </c>
      <c r="E564" s="103"/>
    </row>
    <row r="565" s="45" customFormat="1" customHeight="1" spans="1:5">
      <c r="A565" s="63">
        <v>2080506</v>
      </c>
      <c r="B565" s="63" t="s">
        <v>465</v>
      </c>
      <c r="C565" s="32">
        <f>VLOOKUP(A:A,'[1]L02'!$A$1:$C$65536,3,0)</f>
        <v>4950</v>
      </c>
      <c r="D565" s="32">
        <v>4050</v>
      </c>
      <c r="E565" s="103">
        <f>C565/D565*100</f>
        <v>122.222222222222</v>
      </c>
    </row>
    <row r="566" s="45" customFormat="1" customHeight="1" spans="1:5">
      <c r="A566" s="63">
        <v>2080507</v>
      </c>
      <c r="B566" s="63" t="s">
        <v>466</v>
      </c>
      <c r="C566" s="32">
        <f>VLOOKUP(A:A,'[1]L02'!$A$1:$C$65536,3,0)</f>
        <v>21608</v>
      </c>
      <c r="D566" s="32">
        <v>15070</v>
      </c>
      <c r="E566" s="103">
        <f>C566/D566*100</f>
        <v>143.384207033842</v>
      </c>
    </row>
    <row r="567" s="45" customFormat="1" customHeight="1" spans="1:5">
      <c r="A567" s="63">
        <v>2080508</v>
      </c>
      <c r="B567" s="63" t="s">
        <v>467</v>
      </c>
      <c r="C567" s="32">
        <f>VLOOKUP(A:A,'[1]L02'!$A$1:$C$65536,3,0)</f>
        <v>700</v>
      </c>
      <c r="D567" s="32">
        <v>0</v>
      </c>
      <c r="E567" s="103"/>
    </row>
    <row r="568" s="45" customFormat="1" customHeight="1" spans="1:5">
      <c r="A568" s="63">
        <v>2080599</v>
      </c>
      <c r="B568" s="63" t="s">
        <v>468</v>
      </c>
      <c r="C568" s="32">
        <f>VLOOKUP(A:A,'[1]L02'!$A$1:$C$65536,3,0)</f>
        <v>3</v>
      </c>
      <c r="D568" s="32">
        <v>0</v>
      </c>
      <c r="E568" s="103"/>
    </row>
    <row r="569" s="45" customFormat="1" customHeight="1" spans="1:5">
      <c r="A569" s="63">
        <v>20806</v>
      </c>
      <c r="B569" s="62" t="s">
        <v>469</v>
      </c>
      <c r="C569" s="32">
        <f>VLOOKUP(A:A,'[1]L02'!$A$1:$C$65536,3,0)</f>
        <v>0</v>
      </c>
      <c r="D569" s="32">
        <v>0</v>
      </c>
      <c r="E569" s="103"/>
    </row>
    <row r="570" s="45" customFormat="1" customHeight="1" spans="1:5">
      <c r="A570" s="63">
        <v>2080601</v>
      </c>
      <c r="B570" s="63" t="s">
        <v>470</v>
      </c>
      <c r="C570" s="32">
        <f>VLOOKUP(A:A,'[1]L02'!$A$1:$C$65536,3,0)</f>
        <v>0</v>
      </c>
      <c r="D570" s="32">
        <v>0</v>
      </c>
      <c r="E570" s="103"/>
    </row>
    <row r="571" s="45" customFormat="1" customHeight="1" spans="1:5">
      <c r="A571" s="63">
        <v>2080602</v>
      </c>
      <c r="B571" s="63" t="s">
        <v>471</v>
      </c>
      <c r="C571" s="32">
        <f>VLOOKUP(A:A,'[1]L02'!$A$1:$C$65536,3,0)</f>
        <v>0</v>
      </c>
      <c r="D571" s="32">
        <v>0</v>
      </c>
      <c r="E571" s="103"/>
    </row>
    <row r="572" s="45" customFormat="1" customHeight="1" spans="1:5">
      <c r="A572" s="63">
        <v>2080699</v>
      </c>
      <c r="B572" s="63" t="s">
        <v>472</v>
      </c>
      <c r="C572" s="32">
        <f>VLOOKUP(A:A,'[1]L02'!$A$1:$C$65536,3,0)</f>
        <v>0</v>
      </c>
      <c r="D572" s="32">
        <v>0</v>
      </c>
      <c r="E572" s="103"/>
    </row>
    <row r="573" s="45" customFormat="1" customHeight="1" spans="1:5">
      <c r="A573" s="63">
        <v>20807</v>
      </c>
      <c r="B573" s="62" t="s">
        <v>473</v>
      </c>
      <c r="C573" s="32">
        <f>VLOOKUP(A:A,'[1]L02'!$A$1:$C$65536,3,0)</f>
        <v>6124</v>
      </c>
      <c r="D573" s="32">
        <v>6112</v>
      </c>
      <c r="E573" s="103">
        <f>C573/D573*100</f>
        <v>100.196335078534</v>
      </c>
    </row>
    <row r="574" s="45" customFormat="1" customHeight="1" spans="1:5">
      <c r="A574" s="63">
        <v>2080701</v>
      </c>
      <c r="B574" s="63" t="s">
        <v>474</v>
      </c>
      <c r="C574" s="32">
        <f>VLOOKUP(A:A,'[1]L02'!$A$1:$C$65536,3,0)</f>
        <v>0</v>
      </c>
      <c r="D574" s="32">
        <v>0</v>
      </c>
      <c r="E574" s="103"/>
    </row>
    <row r="575" s="45" customFormat="1" customHeight="1" spans="1:5">
      <c r="A575" s="63">
        <v>2080702</v>
      </c>
      <c r="B575" s="63" t="s">
        <v>475</v>
      </c>
      <c r="C575" s="32">
        <f>VLOOKUP(A:A,'[1]L02'!$A$1:$C$65536,3,0)</f>
        <v>0</v>
      </c>
      <c r="D575" s="32">
        <v>0</v>
      </c>
      <c r="E575" s="103"/>
    </row>
    <row r="576" s="45" customFormat="1" customHeight="1" spans="1:5">
      <c r="A576" s="63">
        <v>2080704</v>
      </c>
      <c r="B576" s="63" t="s">
        <v>476</v>
      </c>
      <c r="C576" s="32">
        <f>VLOOKUP(A:A,'[1]L02'!$A$1:$C$65536,3,0)</f>
        <v>0</v>
      </c>
      <c r="D576" s="32">
        <v>0</v>
      </c>
      <c r="E576" s="103"/>
    </row>
    <row r="577" s="45" customFormat="1" customHeight="1" spans="1:5">
      <c r="A577" s="63">
        <v>2080705</v>
      </c>
      <c r="B577" s="63" t="s">
        <v>477</v>
      </c>
      <c r="C577" s="32">
        <f>VLOOKUP(A:A,'[1]L02'!$A$1:$C$65536,3,0)</f>
        <v>3495</v>
      </c>
      <c r="D577" s="32">
        <v>4300</v>
      </c>
      <c r="E577" s="103">
        <f>C577/D577*100</f>
        <v>81.2790697674419</v>
      </c>
    </row>
    <row r="578" s="45" customFormat="1" customHeight="1" spans="1:5">
      <c r="A578" s="63">
        <v>2080709</v>
      </c>
      <c r="B578" s="63" t="s">
        <v>478</v>
      </c>
      <c r="C578" s="32">
        <f>VLOOKUP(A:A,'[1]L02'!$A$1:$C$65536,3,0)</f>
        <v>0</v>
      </c>
      <c r="D578" s="32">
        <v>0</v>
      </c>
      <c r="E578" s="103"/>
    </row>
    <row r="579" s="45" customFormat="1" customHeight="1" spans="1:5">
      <c r="A579" s="63">
        <v>2080711</v>
      </c>
      <c r="B579" s="63" t="s">
        <v>479</v>
      </c>
      <c r="C579" s="32">
        <f>VLOOKUP(A:A,'[1]L02'!$A$1:$C$65536,3,0)</f>
        <v>0</v>
      </c>
      <c r="D579" s="32">
        <v>0</v>
      </c>
      <c r="E579" s="103"/>
    </row>
    <row r="580" s="45" customFormat="1" customHeight="1" spans="1:5">
      <c r="A580" s="63">
        <v>2080712</v>
      </c>
      <c r="B580" s="63" t="s">
        <v>480</v>
      </c>
      <c r="C580" s="32">
        <f>VLOOKUP(A:A,'[1]L02'!$A$1:$C$65536,3,0)</f>
        <v>0</v>
      </c>
      <c r="D580" s="32">
        <v>0</v>
      </c>
      <c r="E580" s="103"/>
    </row>
    <row r="581" s="45" customFormat="1" customHeight="1" spans="1:5">
      <c r="A581" s="63">
        <v>2080713</v>
      </c>
      <c r="B581" s="63" t="s">
        <v>481</v>
      </c>
      <c r="C581" s="32">
        <f>VLOOKUP(A:A,'[1]L02'!$A$1:$C$65536,3,0)</f>
        <v>0</v>
      </c>
      <c r="D581" s="32">
        <v>0</v>
      </c>
      <c r="E581" s="103"/>
    </row>
    <row r="582" s="45" customFormat="1" customHeight="1" spans="1:5">
      <c r="A582" s="63">
        <v>2080799</v>
      </c>
      <c r="B582" s="63" t="s">
        <v>482</v>
      </c>
      <c r="C582" s="32">
        <f>VLOOKUP(A:A,'[1]L02'!$A$1:$C$65536,3,0)</f>
        <v>2629</v>
      </c>
      <c r="D582" s="32">
        <v>1812</v>
      </c>
      <c r="E582" s="103">
        <f t="shared" ref="E580:E643" si="4">C582/D582*100</f>
        <v>145.088300220751</v>
      </c>
    </row>
    <row r="583" s="45" customFormat="1" customHeight="1" spans="1:5">
      <c r="A583" s="63">
        <v>20808</v>
      </c>
      <c r="B583" s="62" t="s">
        <v>483</v>
      </c>
      <c r="C583" s="32">
        <f>VLOOKUP(A:A,'[1]L02'!$A$1:$C$65536,3,0)</f>
        <v>12574</v>
      </c>
      <c r="D583" s="32">
        <v>10576</v>
      </c>
      <c r="E583" s="103">
        <f t="shared" si="4"/>
        <v>118.891830559758</v>
      </c>
    </row>
    <row r="584" s="45" customFormat="1" customHeight="1" spans="1:5">
      <c r="A584" s="63">
        <v>2080801</v>
      </c>
      <c r="B584" s="63" t="s">
        <v>484</v>
      </c>
      <c r="C584" s="32">
        <f>VLOOKUP(A:A,'[1]L02'!$A$1:$C$65536,3,0)</f>
        <v>906</v>
      </c>
      <c r="D584" s="32">
        <v>534</v>
      </c>
      <c r="E584" s="103">
        <f t="shared" si="4"/>
        <v>169.662921348315</v>
      </c>
    </row>
    <row r="585" s="45" customFormat="1" customHeight="1" spans="1:5">
      <c r="A585" s="63">
        <v>2080802</v>
      </c>
      <c r="B585" s="63" t="s">
        <v>485</v>
      </c>
      <c r="C585" s="32">
        <f>VLOOKUP(A:A,'[1]L02'!$A$1:$C$65536,3,0)</f>
        <v>8672</v>
      </c>
      <c r="D585" s="32">
        <v>937</v>
      </c>
      <c r="E585" s="103">
        <f t="shared" si="4"/>
        <v>925.506937033084</v>
      </c>
    </row>
    <row r="586" s="45" customFormat="1" customHeight="1" spans="1:5">
      <c r="A586" s="63">
        <v>2080803</v>
      </c>
      <c r="B586" s="63" t="s">
        <v>486</v>
      </c>
      <c r="C586" s="32">
        <f>VLOOKUP(A:A,'[1]L02'!$A$1:$C$65536,3,0)</f>
        <v>13</v>
      </c>
      <c r="D586" s="32">
        <v>0</v>
      </c>
      <c r="E586" s="103"/>
    </row>
    <row r="587" s="45" customFormat="1" customHeight="1" spans="1:5">
      <c r="A587" s="63">
        <v>2080805</v>
      </c>
      <c r="B587" s="63" t="s">
        <v>487</v>
      </c>
      <c r="C587" s="32">
        <f>VLOOKUP(A:A,'[1]L02'!$A$1:$C$65536,3,0)</f>
        <v>1770</v>
      </c>
      <c r="D587" s="32">
        <v>1333</v>
      </c>
      <c r="E587" s="103">
        <f t="shared" si="4"/>
        <v>132.78319579895</v>
      </c>
    </row>
    <row r="588" s="45" customFormat="1" customHeight="1" spans="1:5">
      <c r="A588" s="63">
        <v>2080806</v>
      </c>
      <c r="B588" s="63" t="s">
        <v>488</v>
      </c>
      <c r="C588" s="32">
        <f>VLOOKUP(A:A,'[1]L02'!$A$1:$C$65536,3,0)</f>
        <v>0</v>
      </c>
      <c r="D588" s="32">
        <v>0</v>
      </c>
      <c r="E588" s="103"/>
    </row>
    <row r="589" s="45" customFormat="1" customHeight="1" spans="1:5">
      <c r="A589" s="63">
        <v>2080807</v>
      </c>
      <c r="B589" s="63" t="s">
        <v>489</v>
      </c>
      <c r="C589" s="32">
        <f>VLOOKUP(A:A,'[1]L02'!$A$1:$C$65536,3,0)</f>
        <v>0</v>
      </c>
      <c r="D589" s="32">
        <v>0</v>
      </c>
      <c r="E589" s="103"/>
    </row>
    <row r="590" s="45" customFormat="1" customHeight="1" spans="1:5">
      <c r="A590" s="63">
        <v>2080808</v>
      </c>
      <c r="B590" s="63" t="s">
        <v>490</v>
      </c>
      <c r="C590" s="32">
        <f>VLOOKUP(A:A,'[1]L02'!$A$1:$C$65536,3,0)</f>
        <v>14</v>
      </c>
      <c r="D590" s="32">
        <v>9</v>
      </c>
      <c r="E590" s="103">
        <f t="shared" si="4"/>
        <v>155.555555555556</v>
      </c>
    </row>
    <row r="591" s="45" customFormat="1" customHeight="1" spans="1:5">
      <c r="A591" s="63">
        <v>2080899</v>
      </c>
      <c r="B591" s="63" t="s">
        <v>491</v>
      </c>
      <c r="C591" s="32">
        <f>VLOOKUP(A:A,'[1]L02'!$A$1:$C$65536,3,0)</f>
        <v>1199</v>
      </c>
      <c r="D591" s="32">
        <v>7763</v>
      </c>
      <c r="E591" s="103">
        <f t="shared" si="4"/>
        <v>15.4450598995234</v>
      </c>
    </row>
    <row r="592" s="45" customFormat="1" customHeight="1" spans="1:5">
      <c r="A592" s="63">
        <v>20809</v>
      </c>
      <c r="B592" s="62" t="s">
        <v>492</v>
      </c>
      <c r="C592" s="32">
        <f>VLOOKUP(A:A,'[1]L02'!$A$1:$C$65536,3,0)</f>
        <v>1387</v>
      </c>
      <c r="D592" s="32">
        <v>1172</v>
      </c>
      <c r="E592" s="103">
        <f t="shared" si="4"/>
        <v>118.344709897611</v>
      </c>
    </row>
    <row r="593" s="45" customFormat="1" customHeight="1" spans="1:5">
      <c r="A593" s="63">
        <v>2080901</v>
      </c>
      <c r="B593" s="63" t="s">
        <v>493</v>
      </c>
      <c r="C593" s="32">
        <f>VLOOKUP(A:A,'[1]L02'!$A$1:$C$65536,3,0)</f>
        <v>49</v>
      </c>
      <c r="D593" s="32">
        <v>244</v>
      </c>
      <c r="E593" s="103">
        <f t="shared" si="4"/>
        <v>20.0819672131148</v>
      </c>
    </row>
    <row r="594" s="45" customFormat="1" customHeight="1" spans="1:5">
      <c r="A594" s="63">
        <v>2080902</v>
      </c>
      <c r="B594" s="63" t="s">
        <v>494</v>
      </c>
      <c r="C594" s="32">
        <f>VLOOKUP(A:A,'[1]L02'!$A$1:$C$65536,3,0)</f>
        <v>330</v>
      </c>
      <c r="D594" s="32">
        <v>231</v>
      </c>
      <c r="E594" s="103">
        <f t="shared" si="4"/>
        <v>142.857142857143</v>
      </c>
    </row>
    <row r="595" s="45" customFormat="1" customHeight="1" spans="1:5">
      <c r="A595" s="63">
        <v>2080903</v>
      </c>
      <c r="B595" s="63" t="s">
        <v>495</v>
      </c>
      <c r="C595" s="32">
        <f>VLOOKUP(A:A,'[1]L02'!$A$1:$C$65536,3,0)</f>
        <v>0</v>
      </c>
      <c r="D595" s="32">
        <v>51</v>
      </c>
      <c r="E595" s="103">
        <f t="shared" si="4"/>
        <v>0</v>
      </c>
    </row>
    <row r="596" s="45" customFormat="1" customHeight="1" spans="1:5">
      <c r="A596" s="63">
        <v>2080904</v>
      </c>
      <c r="B596" s="63" t="s">
        <v>496</v>
      </c>
      <c r="C596" s="32">
        <f>VLOOKUP(A:A,'[1]L02'!$A$1:$C$65536,3,0)</f>
        <v>61</v>
      </c>
      <c r="D596" s="32">
        <v>0</v>
      </c>
      <c r="E596" s="103"/>
    </row>
    <row r="597" s="45" customFormat="1" customHeight="1" spans="1:5">
      <c r="A597" s="63">
        <v>2080905</v>
      </c>
      <c r="B597" s="63" t="s">
        <v>497</v>
      </c>
      <c r="C597" s="32">
        <f>VLOOKUP(A:A,'[1]L02'!$A$1:$C$65536,3,0)</f>
        <v>411</v>
      </c>
      <c r="D597" s="32">
        <v>165</v>
      </c>
      <c r="E597" s="103">
        <f t="shared" si="4"/>
        <v>249.090909090909</v>
      </c>
    </row>
    <row r="598" s="45" customFormat="1" customHeight="1" spans="1:5">
      <c r="A598" s="63">
        <v>2080999</v>
      </c>
      <c r="B598" s="63" t="s">
        <v>498</v>
      </c>
      <c r="C598" s="32">
        <f>VLOOKUP(A:A,'[1]L02'!$A$1:$C$65536,3,0)</f>
        <v>536</v>
      </c>
      <c r="D598" s="32">
        <v>481</v>
      </c>
      <c r="E598" s="103">
        <f t="shared" si="4"/>
        <v>111.434511434511</v>
      </c>
    </row>
    <row r="599" s="45" customFormat="1" customHeight="1" spans="1:5">
      <c r="A599" s="63">
        <v>20810</v>
      </c>
      <c r="B599" s="62" t="s">
        <v>499</v>
      </c>
      <c r="C599" s="32">
        <f>VLOOKUP(A:A,'[1]L02'!$A$1:$C$65536,3,0)</f>
        <v>1312</v>
      </c>
      <c r="D599" s="32">
        <v>1709</v>
      </c>
      <c r="E599" s="103">
        <f t="shared" si="4"/>
        <v>76.7700409596255</v>
      </c>
    </row>
    <row r="600" s="45" customFormat="1" customHeight="1" spans="1:5">
      <c r="A600" s="63">
        <v>2081001</v>
      </c>
      <c r="B600" s="63" t="s">
        <v>500</v>
      </c>
      <c r="C600" s="32">
        <f>VLOOKUP(A:A,'[1]L02'!$A$1:$C$65536,3,0)</f>
        <v>816</v>
      </c>
      <c r="D600" s="32">
        <v>1250</v>
      </c>
      <c r="E600" s="103">
        <f t="shared" si="4"/>
        <v>65.28</v>
      </c>
    </row>
    <row r="601" s="45" customFormat="1" customHeight="1" spans="1:5">
      <c r="A601" s="63">
        <v>2081002</v>
      </c>
      <c r="B601" s="63" t="s">
        <v>501</v>
      </c>
      <c r="C601" s="32">
        <f>VLOOKUP(A:A,'[1]L02'!$A$1:$C$65536,3,0)</f>
        <v>446</v>
      </c>
      <c r="D601" s="32">
        <v>379</v>
      </c>
      <c r="E601" s="103">
        <f t="shared" si="4"/>
        <v>117.678100263852</v>
      </c>
    </row>
    <row r="602" s="45" customFormat="1" customHeight="1" spans="1:5">
      <c r="A602" s="63">
        <v>2081003</v>
      </c>
      <c r="B602" s="63" t="s">
        <v>502</v>
      </c>
      <c r="C602" s="32">
        <f>VLOOKUP(A:A,'[1]L02'!$A$1:$C$65536,3,0)</f>
        <v>0</v>
      </c>
      <c r="D602" s="32">
        <v>0</v>
      </c>
      <c r="E602" s="103"/>
    </row>
    <row r="603" s="45" customFormat="1" customHeight="1" spans="1:5">
      <c r="A603" s="63">
        <v>2081004</v>
      </c>
      <c r="B603" s="63" t="s">
        <v>503</v>
      </c>
      <c r="C603" s="32">
        <f>VLOOKUP(A:A,'[1]L02'!$A$1:$C$65536,3,0)</f>
        <v>40</v>
      </c>
      <c r="D603" s="32">
        <v>80</v>
      </c>
      <c r="E603" s="103">
        <f t="shared" si="4"/>
        <v>50</v>
      </c>
    </row>
    <row r="604" s="45" customFormat="1" customHeight="1" spans="1:5">
      <c r="A604" s="63">
        <v>2081005</v>
      </c>
      <c r="B604" s="63" t="s">
        <v>504</v>
      </c>
      <c r="C604" s="32">
        <f>VLOOKUP(A:A,'[1]L02'!$A$1:$C$65536,3,0)</f>
        <v>0</v>
      </c>
      <c r="D604" s="32">
        <v>0</v>
      </c>
      <c r="E604" s="103"/>
    </row>
    <row r="605" s="45" customFormat="1" customHeight="1" spans="1:5">
      <c r="A605" s="63">
        <v>2081006</v>
      </c>
      <c r="B605" s="63" t="s">
        <v>505</v>
      </c>
      <c r="C605" s="32">
        <f>VLOOKUP(A:A,'[1]L02'!$A$1:$C$65536,3,0)</f>
        <v>10</v>
      </c>
      <c r="D605" s="32">
        <v>0</v>
      </c>
      <c r="E605" s="103"/>
    </row>
    <row r="606" s="45" customFormat="1" customHeight="1" spans="1:5">
      <c r="A606" s="63">
        <v>2081099</v>
      </c>
      <c r="B606" s="63" t="s">
        <v>506</v>
      </c>
      <c r="C606" s="32">
        <f>VLOOKUP(A:A,'[1]L02'!$A$1:$C$65536,3,0)</f>
        <v>0</v>
      </c>
      <c r="D606" s="32">
        <v>0</v>
      </c>
      <c r="E606" s="103"/>
    </row>
    <row r="607" s="45" customFormat="1" customHeight="1" spans="1:5">
      <c r="A607" s="63">
        <v>20811</v>
      </c>
      <c r="B607" s="62" t="s">
        <v>507</v>
      </c>
      <c r="C607" s="32">
        <f>VLOOKUP(A:A,'[1]L02'!$A$1:$C$65536,3,0)</f>
        <v>3578</v>
      </c>
      <c r="D607" s="32">
        <v>2456</v>
      </c>
      <c r="E607" s="103">
        <f t="shared" si="4"/>
        <v>145.684039087948</v>
      </c>
    </row>
    <row r="608" s="45" customFormat="1" customHeight="1" spans="1:5">
      <c r="A608" s="63">
        <v>2081101</v>
      </c>
      <c r="B608" s="63" t="s">
        <v>88</v>
      </c>
      <c r="C608" s="32">
        <f>VLOOKUP(A:A,'[1]L02'!$A$1:$C$65536,3,0)</f>
        <v>417</v>
      </c>
      <c r="D608" s="32">
        <v>282</v>
      </c>
      <c r="E608" s="103">
        <f t="shared" si="4"/>
        <v>147.872340425532</v>
      </c>
    </row>
    <row r="609" s="45" customFormat="1" customHeight="1" spans="1:5">
      <c r="A609" s="63">
        <v>2081102</v>
      </c>
      <c r="B609" s="63" t="s">
        <v>89</v>
      </c>
      <c r="C609" s="32">
        <f>VLOOKUP(A:A,'[1]L02'!$A$1:$C$65536,3,0)</f>
        <v>617</v>
      </c>
      <c r="D609" s="32">
        <v>0</v>
      </c>
      <c r="E609" s="103"/>
    </row>
    <row r="610" s="45" customFormat="1" customHeight="1" spans="1:5">
      <c r="A610" s="63">
        <v>2081103</v>
      </c>
      <c r="B610" s="63" t="s">
        <v>90</v>
      </c>
      <c r="C610" s="32">
        <f>VLOOKUP(A:A,'[1]L02'!$A$1:$C$65536,3,0)</f>
        <v>0</v>
      </c>
      <c r="D610" s="32">
        <v>0</v>
      </c>
      <c r="E610" s="103"/>
    </row>
    <row r="611" s="45" customFormat="1" customHeight="1" spans="1:5">
      <c r="A611" s="63">
        <v>2081104</v>
      </c>
      <c r="B611" s="63" t="s">
        <v>508</v>
      </c>
      <c r="C611" s="32">
        <f>VLOOKUP(A:A,'[1]L02'!$A$1:$C$65536,3,0)</f>
        <v>111</v>
      </c>
      <c r="D611" s="32">
        <v>28</v>
      </c>
      <c r="E611" s="103">
        <f t="shared" si="4"/>
        <v>396.428571428571</v>
      </c>
    </row>
    <row r="612" s="45" customFormat="1" customHeight="1" spans="1:5">
      <c r="A612" s="63">
        <v>2081105</v>
      </c>
      <c r="B612" s="63" t="s">
        <v>509</v>
      </c>
      <c r="C612" s="32">
        <f>VLOOKUP(A:A,'[1]L02'!$A$1:$C$65536,3,0)</f>
        <v>226</v>
      </c>
      <c r="D612" s="32">
        <v>114</v>
      </c>
      <c r="E612" s="103">
        <f t="shared" si="4"/>
        <v>198.245614035088</v>
      </c>
    </row>
    <row r="613" s="45" customFormat="1" customHeight="1" spans="1:5">
      <c r="A613" s="63">
        <v>2081106</v>
      </c>
      <c r="B613" s="63" t="s">
        <v>510</v>
      </c>
      <c r="C613" s="32">
        <f>VLOOKUP(A:A,'[1]L02'!$A$1:$C$65536,3,0)</f>
        <v>0</v>
      </c>
      <c r="D613" s="32">
        <v>0</v>
      </c>
      <c r="E613" s="103"/>
    </row>
    <row r="614" s="45" customFormat="1" customHeight="1" spans="1:5">
      <c r="A614" s="63">
        <v>2081107</v>
      </c>
      <c r="B614" s="63" t="s">
        <v>511</v>
      </c>
      <c r="C614" s="32">
        <f>VLOOKUP(A:A,'[1]L02'!$A$1:$C$65536,3,0)</f>
        <v>2084</v>
      </c>
      <c r="D614" s="32">
        <v>2011</v>
      </c>
      <c r="E614" s="103">
        <f t="shared" si="4"/>
        <v>103.630034808553</v>
      </c>
    </row>
    <row r="615" s="45" customFormat="1" customHeight="1" spans="1:5">
      <c r="A615" s="63">
        <v>2081199</v>
      </c>
      <c r="B615" s="63" t="s">
        <v>512</v>
      </c>
      <c r="C615" s="32">
        <f>VLOOKUP(A:A,'[1]L02'!$A$1:$C$65536,3,0)</f>
        <v>123</v>
      </c>
      <c r="D615" s="32">
        <v>21</v>
      </c>
      <c r="E615" s="103">
        <f t="shared" si="4"/>
        <v>585.714285714286</v>
      </c>
    </row>
    <row r="616" s="45" customFormat="1" customHeight="1" spans="1:5">
      <c r="A616" s="63">
        <v>20816</v>
      </c>
      <c r="B616" s="62" t="s">
        <v>513</v>
      </c>
      <c r="C616" s="32">
        <f>VLOOKUP(A:A,'[1]L02'!$A$1:$C$65536,3,0)</f>
        <v>145</v>
      </c>
      <c r="D616" s="32">
        <v>157</v>
      </c>
      <c r="E616" s="103">
        <f t="shared" si="4"/>
        <v>92.3566878980892</v>
      </c>
    </row>
    <row r="617" s="45" customFormat="1" customHeight="1" spans="1:5">
      <c r="A617" s="63">
        <v>2081601</v>
      </c>
      <c r="B617" s="63" t="s">
        <v>88</v>
      </c>
      <c r="C617" s="32">
        <f>VLOOKUP(A:A,'[1]L02'!$A$1:$C$65536,3,0)</f>
        <v>112</v>
      </c>
      <c r="D617" s="32">
        <v>122</v>
      </c>
      <c r="E617" s="103">
        <f t="shared" si="4"/>
        <v>91.8032786885246</v>
      </c>
    </row>
    <row r="618" s="45" customFormat="1" customHeight="1" spans="1:5">
      <c r="A618" s="63">
        <v>2081602</v>
      </c>
      <c r="B618" s="63" t="s">
        <v>89</v>
      </c>
      <c r="C618" s="32">
        <f>VLOOKUP(A:A,'[1]L02'!$A$1:$C$65536,3,0)</f>
        <v>0</v>
      </c>
      <c r="D618" s="32">
        <v>0</v>
      </c>
      <c r="E618" s="103"/>
    </row>
    <row r="619" s="45" customFormat="1" customHeight="1" spans="1:5">
      <c r="A619" s="63">
        <v>2081603</v>
      </c>
      <c r="B619" s="63" t="s">
        <v>90</v>
      </c>
      <c r="C619" s="32">
        <f>VLOOKUP(A:A,'[1]L02'!$A$1:$C$65536,3,0)</f>
        <v>0</v>
      </c>
      <c r="D619" s="32">
        <v>0</v>
      </c>
      <c r="E619" s="103"/>
    </row>
    <row r="620" s="45" customFormat="1" customHeight="1" spans="1:5">
      <c r="A620" s="63">
        <v>2081699</v>
      </c>
      <c r="B620" s="63" t="s">
        <v>514</v>
      </c>
      <c r="C620" s="32">
        <f>VLOOKUP(A:A,'[1]L02'!$A$1:$C$65536,3,0)</f>
        <v>33</v>
      </c>
      <c r="D620" s="32">
        <v>35</v>
      </c>
      <c r="E620" s="103">
        <f t="shared" si="4"/>
        <v>94.2857142857143</v>
      </c>
    </row>
    <row r="621" s="45" customFormat="1" customHeight="1" spans="1:5">
      <c r="A621" s="63">
        <v>20819</v>
      </c>
      <c r="B621" s="62" t="s">
        <v>515</v>
      </c>
      <c r="C621" s="32">
        <f>VLOOKUP(A:A,'[1]L02'!$A$1:$C$65536,3,0)</f>
        <v>7102</v>
      </c>
      <c r="D621" s="32">
        <v>8348</v>
      </c>
      <c r="E621" s="103">
        <f t="shared" si="4"/>
        <v>85.0742692860565</v>
      </c>
    </row>
    <row r="622" s="45" customFormat="1" customHeight="1" spans="1:5">
      <c r="A622" s="63">
        <v>2081901</v>
      </c>
      <c r="B622" s="63" t="s">
        <v>516</v>
      </c>
      <c r="C622" s="32">
        <f>VLOOKUP(A:A,'[1]L02'!$A$1:$C$65536,3,0)</f>
        <v>1032</v>
      </c>
      <c r="D622" s="32">
        <v>1000</v>
      </c>
      <c r="E622" s="103">
        <f t="shared" si="4"/>
        <v>103.2</v>
      </c>
    </row>
    <row r="623" s="45" customFormat="1" customHeight="1" spans="1:5">
      <c r="A623" s="63">
        <v>2081902</v>
      </c>
      <c r="B623" s="63" t="s">
        <v>517</v>
      </c>
      <c r="C623" s="32">
        <f>VLOOKUP(A:A,'[1]L02'!$A$1:$C$65536,3,0)</f>
        <v>6070</v>
      </c>
      <c r="D623" s="32">
        <v>7348</v>
      </c>
      <c r="E623" s="103">
        <f t="shared" si="4"/>
        <v>82.6075122482308</v>
      </c>
    </row>
    <row r="624" s="45" customFormat="1" customHeight="1" spans="1:5">
      <c r="A624" s="63">
        <v>20820</v>
      </c>
      <c r="B624" s="62" t="s">
        <v>518</v>
      </c>
      <c r="C624" s="32">
        <f>VLOOKUP(A:A,'[1]L02'!$A$1:$C$65536,3,0)</f>
        <v>2107</v>
      </c>
      <c r="D624" s="32">
        <v>722</v>
      </c>
      <c r="E624" s="103">
        <f t="shared" si="4"/>
        <v>291.828254847645</v>
      </c>
    </row>
    <row r="625" s="45" customFormat="1" customHeight="1" spans="1:5">
      <c r="A625" s="63">
        <v>2082001</v>
      </c>
      <c r="B625" s="63" t="s">
        <v>519</v>
      </c>
      <c r="C625" s="32">
        <f>VLOOKUP(A:A,'[1]L02'!$A$1:$C$65536,3,0)</f>
        <v>2073</v>
      </c>
      <c r="D625" s="32">
        <v>707</v>
      </c>
      <c r="E625" s="103">
        <f t="shared" si="4"/>
        <v>293.210749646393</v>
      </c>
    </row>
    <row r="626" s="45" customFormat="1" customHeight="1" spans="1:5">
      <c r="A626" s="63">
        <v>2082002</v>
      </c>
      <c r="B626" s="63" t="s">
        <v>520</v>
      </c>
      <c r="C626" s="32">
        <f>VLOOKUP(A:A,'[1]L02'!$A$1:$C$65536,3,0)</f>
        <v>34</v>
      </c>
      <c r="D626" s="32">
        <v>15</v>
      </c>
      <c r="E626" s="103">
        <f t="shared" si="4"/>
        <v>226.666666666667</v>
      </c>
    </row>
    <row r="627" s="45" customFormat="1" customHeight="1" spans="1:5">
      <c r="A627" s="63">
        <v>20821</v>
      </c>
      <c r="B627" s="62" t="s">
        <v>521</v>
      </c>
      <c r="C627" s="32">
        <f>VLOOKUP(A:A,'[1]L02'!$A$1:$C$65536,3,0)</f>
        <v>4550</v>
      </c>
      <c r="D627" s="32">
        <v>3812</v>
      </c>
      <c r="E627" s="103">
        <f t="shared" si="4"/>
        <v>119.359916054565</v>
      </c>
    </row>
    <row r="628" s="45" customFormat="1" customHeight="1" spans="1:5">
      <c r="A628" s="63">
        <v>2082101</v>
      </c>
      <c r="B628" s="63" t="s">
        <v>522</v>
      </c>
      <c r="C628" s="32">
        <f>VLOOKUP(A:A,'[1]L02'!$A$1:$C$65536,3,0)</f>
        <v>0</v>
      </c>
      <c r="D628" s="32">
        <v>0</v>
      </c>
      <c r="E628" s="103"/>
    </row>
    <row r="629" s="45" customFormat="1" customHeight="1" spans="1:5">
      <c r="A629" s="63">
        <v>2082102</v>
      </c>
      <c r="B629" s="63" t="s">
        <v>523</v>
      </c>
      <c r="C629" s="32">
        <f>VLOOKUP(A:A,'[1]L02'!$A$1:$C$65536,3,0)</f>
        <v>4550</v>
      </c>
      <c r="D629" s="32">
        <v>3812</v>
      </c>
      <c r="E629" s="103">
        <f t="shared" si="4"/>
        <v>119.359916054565</v>
      </c>
    </row>
    <row r="630" s="45" customFormat="1" customHeight="1" spans="1:5">
      <c r="A630" s="63">
        <v>20824</v>
      </c>
      <c r="B630" s="62" t="s">
        <v>524</v>
      </c>
      <c r="C630" s="32">
        <f>VLOOKUP(A:A,'[1]L02'!$A$1:$C$65536,3,0)</f>
        <v>0</v>
      </c>
      <c r="D630" s="32">
        <v>0</v>
      </c>
      <c r="E630" s="103"/>
    </row>
    <row r="631" s="45" customFormat="1" customHeight="1" spans="1:5">
      <c r="A631" s="63">
        <v>2082401</v>
      </c>
      <c r="B631" s="63" t="s">
        <v>525</v>
      </c>
      <c r="C631" s="32">
        <f>VLOOKUP(A:A,'[1]L02'!$A$1:$C$65536,3,0)</f>
        <v>0</v>
      </c>
      <c r="D631" s="32">
        <v>0</v>
      </c>
      <c r="E631" s="103"/>
    </row>
    <row r="632" s="45" customFormat="1" customHeight="1" spans="1:5">
      <c r="A632" s="63">
        <v>2082402</v>
      </c>
      <c r="B632" s="63" t="s">
        <v>526</v>
      </c>
      <c r="C632" s="32">
        <f>VLOOKUP(A:A,'[1]L02'!$A$1:$C$65536,3,0)</f>
        <v>0</v>
      </c>
      <c r="D632" s="32">
        <v>0</v>
      </c>
      <c r="E632" s="103"/>
    </row>
    <row r="633" s="45" customFormat="1" customHeight="1" spans="1:5">
      <c r="A633" s="63">
        <v>20825</v>
      </c>
      <c r="B633" s="62" t="s">
        <v>527</v>
      </c>
      <c r="C633" s="32">
        <f>VLOOKUP(A:A,'[1]L02'!$A$1:$C$65536,3,0)</f>
        <v>49</v>
      </c>
      <c r="D633" s="32">
        <v>0</v>
      </c>
      <c r="E633" s="103"/>
    </row>
    <row r="634" s="45" customFormat="1" customHeight="1" spans="1:5">
      <c r="A634" s="63">
        <v>2082501</v>
      </c>
      <c r="B634" s="63" t="s">
        <v>528</v>
      </c>
      <c r="C634" s="32">
        <f>VLOOKUP(A:A,'[1]L02'!$A$1:$C$65536,3,0)</f>
        <v>0</v>
      </c>
      <c r="D634" s="32">
        <v>0</v>
      </c>
      <c r="E634" s="103"/>
    </row>
    <row r="635" s="45" customFormat="1" customHeight="1" spans="1:5">
      <c r="A635" s="63">
        <v>2082502</v>
      </c>
      <c r="B635" s="63" t="s">
        <v>529</v>
      </c>
      <c r="C635" s="32">
        <f>VLOOKUP(A:A,'[1]L02'!$A$1:$C$65536,3,0)</f>
        <v>49</v>
      </c>
      <c r="D635" s="32">
        <v>0</v>
      </c>
      <c r="E635" s="103"/>
    </row>
    <row r="636" s="45" customFormat="1" customHeight="1" spans="1:5">
      <c r="A636" s="63">
        <v>20826</v>
      </c>
      <c r="B636" s="62" t="s">
        <v>530</v>
      </c>
      <c r="C636" s="32">
        <f>VLOOKUP(A:A,'[1]L02'!$A$1:$C$65536,3,0)</f>
        <v>31244</v>
      </c>
      <c r="D636" s="32">
        <v>25920</v>
      </c>
      <c r="E636" s="103">
        <f t="shared" si="4"/>
        <v>120.54012345679</v>
      </c>
    </row>
    <row r="637" s="45" customFormat="1" customHeight="1" spans="1:5">
      <c r="A637" s="63">
        <v>2082601</v>
      </c>
      <c r="B637" s="63" t="s">
        <v>531</v>
      </c>
      <c r="C637" s="32">
        <f>VLOOKUP(A:A,'[1]L02'!$A$1:$C$65536,3,0)</f>
        <v>0</v>
      </c>
      <c r="D637" s="32">
        <v>0</v>
      </c>
      <c r="E637" s="103"/>
    </row>
    <row r="638" s="45" customFormat="1" customHeight="1" spans="1:5">
      <c r="A638" s="63">
        <v>2082602</v>
      </c>
      <c r="B638" s="63" t="s">
        <v>532</v>
      </c>
      <c r="C638" s="32">
        <f>VLOOKUP(A:A,'[1]L02'!$A$1:$C$65536,3,0)</f>
        <v>31244</v>
      </c>
      <c r="D638" s="32">
        <v>25920</v>
      </c>
      <c r="E638" s="103">
        <f t="shared" si="4"/>
        <v>120.54012345679</v>
      </c>
    </row>
    <row r="639" s="45" customFormat="1" customHeight="1" spans="1:5">
      <c r="A639" s="63">
        <v>2082699</v>
      </c>
      <c r="B639" s="63" t="s">
        <v>533</v>
      </c>
      <c r="C639" s="32">
        <f>VLOOKUP(A:A,'[1]L02'!$A$1:$C$65536,3,0)</f>
        <v>0</v>
      </c>
      <c r="D639" s="32">
        <v>0</v>
      </c>
      <c r="E639" s="103"/>
    </row>
    <row r="640" s="45" customFormat="1" customHeight="1" spans="1:5">
      <c r="A640" s="63">
        <v>20827</v>
      </c>
      <c r="B640" s="62" t="s">
        <v>534</v>
      </c>
      <c r="C640" s="32">
        <f>VLOOKUP(A:A,'[1]L02'!$A$1:$C$65536,3,0)</f>
        <v>0</v>
      </c>
      <c r="D640" s="32">
        <v>23</v>
      </c>
      <c r="E640" s="103">
        <f t="shared" si="4"/>
        <v>0</v>
      </c>
    </row>
    <row r="641" s="45" customFormat="1" customHeight="1" spans="1:5">
      <c r="A641" s="63">
        <v>2082701</v>
      </c>
      <c r="B641" s="63" t="s">
        <v>535</v>
      </c>
      <c r="C641" s="32">
        <f>VLOOKUP(A:A,'[1]L02'!$A$1:$C$65536,3,0)</f>
        <v>0</v>
      </c>
      <c r="D641" s="32">
        <v>0</v>
      </c>
      <c r="E641" s="103"/>
    </row>
    <row r="642" s="45" customFormat="1" customHeight="1" spans="1:5">
      <c r="A642" s="63">
        <v>2082702</v>
      </c>
      <c r="B642" s="63" t="s">
        <v>536</v>
      </c>
      <c r="C642" s="32">
        <f>VLOOKUP(A:A,'[1]L02'!$A$1:$C$65536,3,0)</f>
        <v>0</v>
      </c>
      <c r="D642" s="32">
        <v>0</v>
      </c>
      <c r="E642" s="103"/>
    </row>
    <row r="643" s="45" customFormat="1" customHeight="1" spans="1:5">
      <c r="A643" s="63">
        <v>2082799</v>
      </c>
      <c r="B643" s="63" t="s">
        <v>537</v>
      </c>
      <c r="C643" s="32">
        <f>VLOOKUP(A:A,'[1]L02'!$A$1:$C$65536,3,0)</f>
        <v>0</v>
      </c>
      <c r="D643" s="32">
        <v>23</v>
      </c>
      <c r="E643" s="103">
        <f t="shared" si="4"/>
        <v>0</v>
      </c>
    </row>
    <row r="644" s="45" customFormat="1" customHeight="1" spans="1:5">
      <c r="A644" s="63">
        <v>20828</v>
      </c>
      <c r="B644" s="62" t="s">
        <v>538</v>
      </c>
      <c r="C644" s="32">
        <f>VLOOKUP(A:A,'[1]L02'!$A$1:$C$65536,3,0)</f>
        <v>741</v>
      </c>
      <c r="D644" s="32">
        <v>595</v>
      </c>
      <c r="E644" s="103">
        <f t="shared" ref="E644:E707" si="5">C644/D644*100</f>
        <v>124.53781512605</v>
      </c>
    </row>
    <row r="645" s="45" customFormat="1" customHeight="1" spans="1:5">
      <c r="A645" s="63">
        <v>2082801</v>
      </c>
      <c r="B645" s="63" t="s">
        <v>88</v>
      </c>
      <c r="C645" s="32">
        <f>VLOOKUP(A:A,'[1]L02'!$A$1:$C$65536,3,0)</f>
        <v>654</v>
      </c>
      <c r="D645" s="32">
        <v>521</v>
      </c>
      <c r="E645" s="103">
        <f t="shared" si="5"/>
        <v>125.52783109405</v>
      </c>
    </row>
    <row r="646" s="45" customFormat="1" customHeight="1" spans="1:5">
      <c r="A646" s="63">
        <v>2082802</v>
      </c>
      <c r="B646" s="63" t="s">
        <v>89</v>
      </c>
      <c r="C646" s="32">
        <f>VLOOKUP(A:A,'[1]L02'!$A$1:$C$65536,3,0)</f>
        <v>0</v>
      </c>
      <c r="D646" s="32">
        <v>0</v>
      </c>
      <c r="E646" s="103"/>
    </row>
    <row r="647" s="45" customFormat="1" customHeight="1" spans="1:5">
      <c r="A647" s="63">
        <v>2082803</v>
      </c>
      <c r="B647" s="63" t="s">
        <v>90</v>
      </c>
      <c r="C647" s="32">
        <f>VLOOKUP(A:A,'[1]L02'!$A$1:$C$65536,3,0)</f>
        <v>0</v>
      </c>
      <c r="D647" s="32">
        <v>0</v>
      </c>
      <c r="E647" s="103"/>
    </row>
    <row r="648" s="45" customFormat="1" customHeight="1" spans="1:5">
      <c r="A648" s="63">
        <v>2082804</v>
      </c>
      <c r="B648" s="63" t="s">
        <v>539</v>
      </c>
      <c r="C648" s="32">
        <f>VLOOKUP(A:A,'[1]L02'!$A$1:$C$65536,3,0)</f>
        <v>0</v>
      </c>
      <c r="D648" s="32">
        <v>0</v>
      </c>
      <c r="E648" s="103"/>
    </row>
    <row r="649" s="45" customFormat="1" customHeight="1" spans="1:5">
      <c r="A649" s="63">
        <v>2082805</v>
      </c>
      <c r="B649" s="63" t="s">
        <v>540</v>
      </c>
      <c r="C649" s="32">
        <f>VLOOKUP(A:A,'[1]L02'!$A$1:$C$65536,3,0)</f>
        <v>0</v>
      </c>
      <c r="D649" s="32">
        <v>0</v>
      </c>
      <c r="E649" s="103"/>
    </row>
    <row r="650" s="45" customFormat="1" customHeight="1" spans="1:5">
      <c r="A650" s="63">
        <v>2082850</v>
      </c>
      <c r="B650" s="63" t="s">
        <v>97</v>
      </c>
      <c r="C650" s="32">
        <f>VLOOKUP(A:A,'[1]L02'!$A$1:$C$65536,3,0)</f>
        <v>0</v>
      </c>
      <c r="D650" s="32">
        <v>0</v>
      </c>
      <c r="E650" s="103"/>
    </row>
    <row r="651" s="45" customFormat="1" customHeight="1" spans="1:5">
      <c r="A651" s="63">
        <v>2082899</v>
      </c>
      <c r="B651" s="63" t="s">
        <v>541</v>
      </c>
      <c r="C651" s="32">
        <f>VLOOKUP(A:A,'[1]L02'!$A$1:$C$65536,3,0)</f>
        <v>87</v>
      </c>
      <c r="D651" s="32">
        <v>74</v>
      </c>
      <c r="E651" s="103">
        <f t="shared" si="5"/>
        <v>117.567567567568</v>
      </c>
    </row>
    <row r="652" s="45" customFormat="1" customHeight="1" spans="1:5">
      <c r="A652" s="63">
        <v>20830</v>
      </c>
      <c r="B652" s="62" t="s">
        <v>542</v>
      </c>
      <c r="C652" s="32">
        <f>VLOOKUP(A:A,'[1]L02'!$A$1:$C$65536,3,0)</f>
        <v>188</v>
      </c>
      <c r="D652" s="32">
        <v>81</v>
      </c>
      <c r="E652" s="103">
        <f t="shared" si="5"/>
        <v>232.098765432099</v>
      </c>
    </row>
    <row r="653" s="45" customFormat="1" customHeight="1" spans="1:5">
      <c r="A653" s="63">
        <v>2083001</v>
      </c>
      <c r="B653" s="63" t="s">
        <v>543</v>
      </c>
      <c r="C653" s="32">
        <f>VLOOKUP(A:A,'[1]L02'!$A$1:$C$65536,3,0)</f>
        <v>188</v>
      </c>
      <c r="D653" s="32">
        <v>81</v>
      </c>
      <c r="E653" s="103">
        <f t="shared" si="5"/>
        <v>232.098765432099</v>
      </c>
    </row>
    <row r="654" s="45" customFormat="1" customHeight="1" spans="1:5">
      <c r="A654" s="63">
        <v>2083099</v>
      </c>
      <c r="B654" s="63" t="s">
        <v>544</v>
      </c>
      <c r="C654" s="32">
        <f>VLOOKUP(A:A,'[1]L02'!$A$1:$C$65536,3,0)</f>
        <v>0</v>
      </c>
      <c r="D654" s="32">
        <v>0</v>
      </c>
      <c r="E654" s="103"/>
    </row>
    <row r="655" s="45" customFormat="1" customHeight="1" spans="1:5">
      <c r="A655" s="63">
        <v>20899</v>
      </c>
      <c r="B655" s="62" t="s">
        <v>545</v>
      </c>
      <c r="C655" s="32">
        <f>VLOOKUP(A:A,'[1]L02'!$A$1:$C$65536,3,0)</f>
        <v>1274</v>
      </c>
      <c r="D655" s="32">
        <v>359</v>
      </c>
      <c r="E655" s="103">
        <f t="shared" si="5"/>
        <v>354.874651810585</v>
      </c>
    </row>
    <row r="656" s="45" customFormat="1" customHeight="1" spans="1:5">
      <c r="A656" s="63">
        <v>2089999</v>
      </c>
      <c r="B656" s="63" t="s">
        <v>546</v>
      </c>
      <c r="C656" s="32">
        <f>VLOOKUP(A:A,'[1]L02'!$A$1:$C$65536,3,0)</f>
        <v>1274</v>
      </c>
      <c r="D656" s="32">
        <v>359</v>
      </c>
      <c r="E656" s="103">
        <f t="shared" si="5"/>
        <v>354.874651810585</v>
      </c>
    </row>
    <row r="657" s="45" customFormat="1" customHeight="1" spans="1:5">
      <c r="A657" s="63">
        <v>210</v>
      </c>
      <c r="B657" s="62" t="s">
        <v>547</v>
      </c>
      <c r="C657" s="32">
        <f>VLOOKUP(A:A,'[1]L02'!$A$1:$C$65536,3,0)</f>
        <v>53055</v>
      </c>
      <c r="D657" s="32">
        <v>102308</v>
      </c>
      <c r="E657" s="103">
        <f t="shared" si="5"/>
        <v>51.858114712437</v>
      </c>
    </row>
    <row r="658" s="45" customFormat="1" customHeight="1" spans="1:5">
      <c r="A658" s="63">
        <v>21001</v>
      </c>
      <c r="B658" s="62" t="s">
        <v>548</v>
      </c>
      <c r="C658" s="32">
        <f>VLOOKUP(A:A,'[1]L02'!$A$1:$C$65536,3,0)</f>
        <v>1544</v>
      </c>
      <c r="D658" s="32">
        <v>1715</v>
      </c>
      <c r="E658" s="103">
        <f t="shared" si="5"/>
        <v>90.0291545189504</v>
      </c>
    </row>
    <row r="659" s="45" customFormat="1" customHeight="1" spans="1:5">
      <c r="A659" s="63">
        <v>2100101</v>
      </c>
      <c r="B659" s="63" t="s">
        <v>88</v>
      </c>
      <c r="C659" s="32">
        <f>VLOOKUP(A:A,'[1]L02'!$A$1:$C$65536,3,0)</f>
        <v>1378</v>
      </c>
      <c r="D659" s="32">
        <v>1418</v>
      </c>
      <c r="E659" s="103">
        <f t="shared" si="5"/>
        <v>97.179125528914</v>
      </c>
    </row>
    <row r="660" s="45" customFormat="1" customHeight="1" spans="1:5">
      <c r="A660" s="63">
        <v>2100102</v>
      </c>
      <c r="B660" s="63" t="s">
        <v>89</v>
      </c>
      <c r="C660" s="32">
        <f>VLOOKUP(A:A,'[1]L02'!$A$1:$C$65536,3,0)</f>
        <v>0</v>
      </c>
      <c r="D660" s="32">
        <v>0</v>
      </c>
      <c r="E660" s="103"/>
    </row>
    <row r="661" s="45" customFormat="1" customHeight="1" spans="1:5">
      <c r="A661" s="63">
        <v>2100103</v>
      </c>
      <c r="B661" s="63" t="s">
        <v>90</v>
      </c>
      <c r="C661" s="32">
        <f>VLOOKUP(A:A,'[1]L02'!$A$1:$C$65536,3,0)</f>
        <v>0</v>
      </c>
      <c r="D661" s="32">
        <v>0</v>
      </c>
      <c r="E661" s="103"/>
    </row>
    <row r="662" s="45" customFormat="1" customHeight="1" spans="1:5">
      <c r="A662" s="63">
        <v>2100199</v>
      </c>
      <c r="B662" s="63" t="s">
        <v>549</v>
      </c>
      <c r="C662" s="32">
        <f>VLOOKUP(A:A,'[1]L02'!$A$1:$C$65536,3,0)</f>
        <v>166</v>
      </c>
      <c r="D662" s="32">
        <v>297</v>
      </c>
      <c r="E662" s="103">
        <f t="shared" si="5"/>
        <v>55.8922558922559</v>
      </c>
    </row>
    <row r="663" s="45" customFormat="1" customHeight="1" spans="1:5">
      <c r="A663" s="63">
        <v>21002</v>
      </c>
      <c r="B663" s="62" t="s">
        <v>550</v>
      </c>
      <c r="C663" s="32">
        <f>VLOOKUP(A:A,'[1]L02'!$A$1:$C$65536,3,0)</f>
        <v>2567</v>
      </c>
      <c r="D663" s="32">
        <v>2259</v>
      </c>
      <c r="E663" s="103">
        <f t="shared" si="5"/>
        <v>113.634351482957</v>
      </c>
    </row>
    <row r="664" s="45" customFormat="1" customHeight="1" spans="1:5">
      <c r="A664" s="63">
        <v>2100201</v>
      </c>
      <c r="B664" s="63" t="s">
        <v>551</v>
      </c>
      <c r="C664" s="32">
        <f>VLOOKUP(A:A,'[1]L02'!$A$1:$C$65536,3,0)</f>
        <v>120</v>
      </c>
      <c r="D664" s="32">
        <v>196</v>
      </c>
      <c r="E664" s="103">
        <f t="shared" si="5"/>
        <v>61.2244897959184</v>
      </c>
    </row>
    <row r="665" s="45" customFormat="1" customHeight="1" spans="1:5">
      <c r="A665" s="63">
        <v>2100202</v>
      </c>
      <c r="B665" s="63" t="s">
        <v>552</v>
      </c>
      <c r="C665" s="32">
        <f>VLOOKUP(A:A,'[1]L02'!$A$1:$C$65536,3,0)</f>
        <v>50</v>
      </c>
      <c r="D665" s="32">
        <v>50</v>
      </c>
      <c r="E665" s="103">
        <f t="shared" si="5"/>
        <v>100</v>
      </c>
    </row>
    <row r="666" s="45" customFormat="1" customHeight="1" spans="1:5">
      <c r="A666" s="63">
        <v>2100203</v>
      </c>
      <c r="B666" s="63" t="s">
        <v>553</v>
      </c>
      <c r="C666" s="32">
        <f>VLOOKUP(A:A,'[1]L02'!$A$1:$C$65536,3,0)</f>
        <v>0</v>
      </c>
      <c r="D666" s="32">
        <v>0</v>
      </c>
      <c r="E666" s="103"/>
    </row>
    <row r="667" s="45" customFormat="1" customHeight="1" spans="1:5">
      <c r="A667" s="63">
        <v>2100204</v>
      </c>
      <c r="B667" s="63" t="s">
        <v>554</v>
      </c>
      <c r="C667" s="32">
        <f>VLOOKUP(A:A,'[1]L02'!$A$1:$C$65536,3,0)</f>
        <v>0</v>
      </c>
      <c r="D667" s="32">
        <v>0</v>
      </c>
      <c r="E667" s="103"/>
    </row>
    <row r="668" s="45" customFormat="1" customHeight="1" spans="1:5">
      <c r="A668" s="63">
        <v>2100205</v>
      </c>
      <c r="B668" s="63" t="s">
        <v>555</v>
      </c>
      <c r="C668" s="32">
        <f>VLOOKUP(A:A,'[1]L02'!$A$1:$C$65536,3,0)</f>
        <v>268</v>
      </c>
      <c r="D668" s="32">
        <v>0</v>
      </c>
      <c r="E668" s="103"/>
    </row>
    <row r="669" s="45" customFormat="1" customHeight="1" spans="1:5">
      <c r="A669" s="63">
        <v>2100206</v>
      </c>
      <c r="B669" s="63" t="s">
        <v>556</v>
      </c>
      <c r="C669" s="32">
        <f>VLOOKUP(A:A,'[1]L02'!$A$1:$C$65536,3,0)</f>
        <v>1525</v>
      </c>
      <c r="D669" s="32">
        <v>1323</v>
      </c>
      <c r="E669" s="103">
        <f t="shared" si="5"/>
        <v>115.268329554044</v>
      </c>
    </row>
    <row r="670" s="45" customFormat="1" customHeight="1" spans="1:5">
      <c r="A670" s="63">
        <v>2100207</v>
      </c>
      <c r="B670" s="63" t="s">
        <v>557</v>
      </c>
      <c r="C670" s="32">
        <f>VLOOKUP(A:A,'[1]L02'!$A$1:$C$65536,3,0)</f>
        <v>5</v>
      </c>
      <c r="D670" s="32">
        <v>0</v>
      </c>
      <c r="E670" s="103"/>
    </row>
    <row r="671" s="45" customFormat="1" customHeight="1" spans="1:5">
      <c r="A671" s="63">
        <v>2100208</v>
      </c>
      <c r="B671" s="63" t="s">
        <v>558</v>
      </c>
      <c r="C671" s="32">
        <f>VLOOKUP(A:A,'[1]L02'!$A$1:$C$65536,3,0)</f>
        <v>193</v>
      </c>
      <c r="D671" s="32">
        <v>209</v>
      </c>
      <c r="E671" s="103">
        <f t="shared" si="5"/>
        <v>92.3444976076555</v>
      </c>
    </row>
    <row r="672" s="45" customFormat="1" customHeight="1" spans="1:5">
      <c r="A672" s="63">
        <v>2100209</v>
      </c>
      <c r="B672" s="63" t="s">
        <v>559</v>
      </c>
      <c r="C672" s="32">
        <f>VLOOKUP(A:A,'[1]L02'!$A$1:$C$65536,3,0)</f>
        <v>0</v>
      </c>
      <c r="D672" s="32">
        <v>0</v>
      </c>
      <c r="E672" s="103"/>
    </row>
    <row r="673" s="45" customFormat="1" customHeight="1" spans="1:5">
      <c r="A673" s="63">
        <v>2100210</v>
      </c>
      <c r="B673" s="63" t="s">
        <v>560</v>
      </c>
      <c r="C673" s="32">
        <f>VLOOKUP(A:A,'[1]L02'!$A$1:$C$65536,3,0)</f>
        <v>0</v>
      </c>
      <c r="D673" s="32">
        <v>0</v>
      </c>
      <c r="E673" s="103"/>
    </row>
    <row r="674" s="45" customFormat="1" customHeight="1" spans="1:5">
      <c r="A674" s="63">
        <v>2100211</v>
      </c>
      <c r="B674" s="63" t="s">
        <v>561</v>
      </c>
      <c r="C674" s="32">
        <f>VLOOKUP(A:A,'[1]L02'!$A$1:$C$65536,3,0)</f>
        <v>0</v>
      </c>
      <c r="D674" s="32">
        <v>0</v>
      </c>
      <c r="E674" s="103"/>
    </row>
    <row r="675" s="45" customFormat="1" customHeight="1" spans="1:5">
      <c r="A675" s="63">
        <v>2100212</v>
      </c>
      <c r="B675" s="63" t="s">
        <v>562</v>
      </c>
      <c r="C675" s="32">
        <f>VLOOKUP(A:A,'[1]L02'!$A$1:$C$65536,3,0)</f>
        <v>0</v>
      </c>
      <c r="D675" s="32">
        <v>0</v>
      </c>
      <c r="E675" s="103"/>
    </row>
    <row r="676" s="45" customFormat="1" customHeight="1" spans="1:5">
      <c r="A676" s="63">
        <v>2100213</v>
      </c>
      <c r="B676" s="63" t="s">
        <v>563</v>
      </c>
      <c r="C676" s="32">
        <f>VLOOKUP(A:A,'[1]L02'!$A$1:$C$65536,3,0)</f>
        <v>0</v>
      </c>
      <c r="D676" s="32">
        <v>0</v>
      </c>
      <c r="E676" s="103"/>
    </row>
    <row r="677" s="45" customFormat="1" customHeight="1" spans="1:5">
      <c r="A677" s="63">
        <v>2100299</v>
      </c>
      <c r="B677" s="63" t="s">
        <v>564</v>
      </c>
      <c r="C677" s="32">
        <f>VLOOKUP(A:A,'[1]L02'!$A$1:$C$65536,3,0)</f>
        <v>406</v>
      </c>
      <c r="D677" s="32">
        <v>481</v>
      </c>
      <c r="E677" s="103">
        <f t="shared" si="5"/>
        <v>84.4074844074844</v>
      </c>
    </row>
    <row r="678" s="45" customFormat="1" customHeight="1" spans="1:5">
      <c r="A678" s="63">
        <v>21003</v>
      </c>
      <c r="B678" s="62" t="s">
        <v>565</v>
      </c>
      <c r="C678" s="32">
        <f>VLOOKUP(A:A,'[1]L02'!$A$1:$C$65536,3,0)</f>
        <v>9883</v>
      </c>
      <c r="D678" s="32">
        <v>7711</v>
      </c>
      <c r="E678" s="103">
        <f t="shared" si="5"/>
        <v>128.167552846583</v>
      </c>
    </row>
    <row r="679" s="45" customFormat="1" customHeight="1" spans="1:5">
      <c r="A679" s="63">
        <v>2100301</v>
      </c>
      <c r="B679" s="63" t="s">
        <v>566</v>
      </c>
      <c r="C679" s="32">
        <f>VLOOKUP(A:A,'[1]L02'!$A$1:$C$65536,3,0)</f>
        <v>0</v>
      </c>
      <c r="D679" s="32">
        <v>0</v>
      </c>
      <c r="E679" s="103"/>
    </row>
    <row r="680" s="45" customFormat="1" customHeight="1" spans="1:5">
      <c r="A680" s="63">
        <v>2100302</v>
      </c>
      <c r="B680" s="63" t="s">
        <v>567</v>
      </c>
      <c r="C680" s="32">
        <f>VLOOKUP(A:A,'[1]L02'!$A$1:$C$65536,3,0)</f>
        <v>7662</v>
      </c>
      <c r="D680" s="32">
        <v>5272</v>
      </c>
      <c r="E680" s="103">
        <f t="shared" si="5"/>
        <v>145.333839150228</v>
      </c>
    </row>
    <row r="681" s="45" customFormat="1" customHeight="1" spans="1:5">
      <c r="A681" s="63">
        <v>2100399</v>
      </c>
      <c r="B681" s="63" t="s">
        <v>568</v>
      </c>
      <c r="C681" s="32">
        <f>VLOOKUP(A:A,'[1]L02'!$A$1:$C$65536,3,0)</f>
        <v>2221</v>
      </c>
      <c r="D681" s="32">
        <v>2439</v>
      </c>
      <c r="E681" s="103">
        <f t="shared" si="5"/>
        <v>91.0619106191062</v>
      </c>
    </row>
    <row r="682" s="45" customFormat="1" customHeight="1" spans="1:5">
      <c r="A682" s="63">
        <v>21004</v>
      </c>
      <c r="B682" s="62" t="s">
        <v>569</v>
      </c>
      <c r="C682" s="32">
        <f>VLOOKUP(A:A,'[1]L02'!$A$1:$C$65536,3,0)</f>
        <v>27186</v>
      </c>
      <c r="D682" s="32">
        <v>20683</v>
      </c>
      <c r="E682" s="103">
        <f t="shared" si="5"/>
        <v>131.44128027849</v>
      </c>
    </row>
    <row r="683" s="45" customFormat="1" customHeight="1" spans="1:5">
      <c r="A683" s="63">
        <v>2100401</v>
      </c>
      <c r="B683" s="63" t="s">
        <v>570</v>
      </c>
      <c r="C683" s="32">
        <f>VLOOKUP(A:A,'[1]L02'!$A$1:$C$65536,3,0)</f>
        <v>827</v>
      </c>
      <c r="D683" s="32">
        <v>944</v>
      </c>
      <c r="E683" s="103">
        <f t="shared" si="5"/>
        <v>87.6059322033898</v>
      </c>
    </row>
    <row r="684" s="45" customFormat="1" customHeight="1" spans="1:5">
      <c r="A684" s="63">
        <v>2100402</v>
      </c>
      <c r="B684" s="63" t="s">
        <v>571</v>
      </c>
      <c r="C684" s="32">
        <f>VLOOKUP(A:A,'[1]L02'!$A$1:$C$65536,3,0)</f>
        <v>757</v>
      </c>
      <c r="D684" s="32">
        <v>723</v>
      </c>
      <c r="E684" s="103">
        <f t="shared" si="5"/>
        <v>104.702627939142</v>
      </c>
    </row>
    <row r="685" s="45" customFormat="1" customHeight="1" spans="1:5">
      <c r="A685" s="63">
        <v>2100403</v>
      </c>
      <c r="B685" s="63" t="s">
        <v>572</v>
      </c>
      <c r="C685" s="32">
        <f>VLOOKUP(A:A,'[1]L02'!$A$1:$C$65536,3,0)</f>
        <v>28</v>
      </c>
      <c r="D685" s="32">
        <v>193</v>
      </c>
      <c r="E685" s="103">
        <f t="shared" si="5"/>
        <v>14.5077720207254</v>
      </c>
    </row>
    <row r="686" s="45" customFormat="1" customHeight="1" spans="1:5">
      <c r="A686" s="63">
        <v>2100404</v>
      </c>
      <c r="B686" s="63" t="s">
        <v>573</v>
      </c>
      <c r="C686" s="32">
        <f>VLOOKUP(A:A,'[1]L02'!$A$1:$C$65536,3,0)</f>
        <v>0</v>
      </c>
      <c r="D686" s="32">
        <v>0</v>
      </c>
      <c r="E686" s="103"/>
    </row>
    <row r="687" s="45" customFormat="1" customHeight="1" spans="1:5">
      <c r="A687" s="63">
        <v>2100405</v>
      </c>
      <c r="B687" s="63" t="s">
        <v>574</v>
      </c>
      <c r="C687" s="32">
        <f>VLOOKUP(A:A,'[1]L02'!$A$1:$C$65536,3,0)</f>
        <v>0</v>
      </c>
      <c r="D687" s="32">
        <v>0</v>
      </c>
      <c r="E687" s="103"/>
    </row>
    <row r="688" s="45" customFormat="1" customHeight="1" spans="1:5">
      <c r="A688" s="63">
        <v>2100406</v>
      </c>
      <c r="B688" s="63" t="s">
        <v>575</v>
      </c>
      <c r="C688" s="32">
        <f>VLOOKUP(A:A,'[1]L02'!$A$1:$C$65536,3,0)</f>
        <v>0</v>
      </c>
      <c r="D688" s="32">
        <v>0</v>
      </c>
      <c r="E688" s="103"/>
    </row>
    <row r="689" s="45" customFormat="1" customHeight="1" spans="1:5">
      <c r="A689" s="63">
        <v>2100407</v>
      </c>
      <c r="B689" s="63" t="s">
        <v>576</v>
      </c>
      <c r="C689" s="32">
        <f>VLOOKUP(A:A,'[1]L02'!$A$1:$C$65536,3,0)</f>
        <v>0</v>
      </c>
      <c r="D689" s="32">
        <v>5</v>
      </c>
      <c r="E689" s="103">
        <f t="shared" si="5"/>
        <v>0</v>
      </c>
    </row>
    <row r="690" s="45" customFormat="1" customHeight="1" spans="1:5">
      <c r="A690" s="63">
        <v>2100408</v>
      </c>
      <c r="B690" s="63" t="s">
        <v>577</v>
      </c>
      <c r="C690" s="32">
        <f>VLOOKUP(A:A,'[1]L02'!$A$1:$C$65536,3,0)</f>
        <v>9274</v>
      </c>
      <c r="D690" s="32">
        <v>7573</v>
      </c>
      <c r="E690" s="103">
        <f t="shared" si="5"/>
        <v>122.461375940842</v>
      </c>
    </row>
    <row r="691" s="45" customFormat="1" customHeight="1" spans="1:5">
      <c r="A691" s="63">
        <v>2100409</v>
      </c>
      <c r="B691" s="63" t="s">
        <v>578</v>
      </c>
      <c r="C691" s="32">
        <f>VLOOKUP(A:A,'[1]L02'!$A$1:$C$65536,3,0)</f>
        <v>823</v>
      </c>
      <c r="D691" s="32">
        <v>307</v>
      </c>
      <c r="E691" s="103">
        <f t="shared" si="5"/>
        <v>268.078175895765</v>
      </c>
    </row>
    <row r="692" s="45" customFormat="1" customHeight="1" spans="1:5">
      <c r="A692" s="63">
        <v>2100410</v>
      </c>
      <c r="B692" s="63" t="s">
        <v>579</v>
      </c>
      <c r="C692" s="32">
        <f>VLOOKUP(A:A,'[1]L02'!$A$1:$C$65536,3,0)</f>
        <v>12813</v>
      </c>
      <c r="D692" s="32">
        <v>9336</v>
      </c>
      <c r="E692" s="103">
        <f t="shared" si="5"/>
        <v>137.24293059126</v>
      </c>
    </row>
    <row r="693" s="45" customFormat="1" customHeight="1" spans="1:5">
      <c r="A693" s="63">
        <v>2100499</v>
      </c>
      <c r="B693" s="63" t="s">
        <v>580</v>
      </c>
      <c r="C693" s="32">
        <f>VLOOKUP(A:A,'[1]L02'!$A$1:$C$65536,3,0)</f>
        <v>2664</v>
      </c>
      <c r="D693" s="32">
        <v>1602</v>
      </c>
      <c r="E693" s="103">
        <f t="shared" si="5"/>
        <v>166.292134831461</v>
      </c>
    </row>
    <row r="694" s="45" customFormat="1" customHeight="1" spans="1:5">
      <c r="A694" s="63">
        <v>21006</v>
      </c>
      <c r="B694" s="62" t="s">
        <v>581</v>
      </c>
      <c r="C694" s="32">
        <f>VLOOKUP(A:A,'[1]L02'!$A$1:$C$65536,3,0)</f>
        <v>251</v>
      </c>
      <c r="D694" s="32">
        <v>270</v>
      </c>
      <c r="E694" s="103">
        <f t="shared" si="5"/>
        <v>92.962962962963</v>
      </c>
    </row>
    <row r="695" s="45" customFormat="1" customHeight="1" spans="1:5">
      <c r="A695" s="63">
        <v>2100601</v>
      </c>
      <c r="B695" s="63" t="s">
        <v>582</v>
      </c>
      <c r="C695" s="32">
        <f>VLOOKUP(A:A,'[1]L02'!$A$1:$C$65536,3,0)</f>
        <v>251</v>
      </c>
      <c r="D695" s="32">
        <v>270</v>
      </c>
      <c r="E695" s="103">
        <f t="shared" si="5"/>
        <v>92.962962962963</v>
      </c>
    </row>
    <row r="696" s="45" customFormat="1" customHeight="1" spans="1:5">
      <c r="A696" s="63">
        <v>2100699</v>
      </c>
      <c r="B696" s="63" t="s">
        <v>583</v>
      </c>
      <c r="C696" s="32">
        <f>VLOOKUP(A:A,'[1]L02'!$A$1:$C$65536,3,0)</f>
        <v>0</v>
      </c>
      <c r="D696" s="32">
        <v>0</v>
      </c>
      <c r="E696" s="103"/>
    </row>
    <row r="697" s="45" customFormat="1" customHeight="1" spans="1:5">
      <c r="A697" s="63">
        <v>21007</v>
      </c>
      <c r="B697" s="62" t="s">
        <v>584</v>
      </c>
      <c r="C697" s="32">
        <f>VLOOKUP(A:A,'[1]L02'!$A$1:$C$65536,3,0)</f>
        <v>2329</v>
      </c>
      <c r="D697" s="32">
        <v>1897</v>
      </c>
      <c r="E697" s="103">
        <f t="shared" si="5"/>
        <v>122.772799156563</v>
      </c>
    </row>
    <row r="698" s="45" customFormat="1" customHeight="1" spans="1:5">
      <c r="A698" s="63">
        <v>2100716</v>
      </c>
      <c r="B698" s="63" t="s">
        <v>585</v>
      </c>
      <c r="C698" s="32">
        <f>VLOOKUP(A:A,'[1]L02'!$A$1:$C$65536,3,0)</f>
        <v>0</v>
      </c>
      <c r="D698" s="32">
        <v>0</v>
      </c>
      <c r="E698" s="103"/>
    </row>
    <row r="699" s="45" customFormat="1" customHeight="1" spans="1:5">
      <c r="A699" s="63">
        <v>2100717</v>
      </c>
      <c r="B699" s="63" t="s">
        <v>586</v>
      </c>
      <c r="C699" s="32">
        <f>VLOOKUP(A:A,'[1]L02'!$A$1:$C$65536,3,0)</f>
        <v>1815</v>
      </c>
      <c r="D699" s="32">
        <v>1323</v>
      </c>
      <c r="E699" s="103">
        <f t="shared" si="5"/>
        <v>137.18820861678</v>
      </c>
    </row>
    <row r="700" s="45" customFormat="1" customHeight="1" spans="1:5">
      <c r="A700" s="63">
        <v>2100799</v>
      </c>
      <c r="B700" s="63" t="s">
        <v>587</v>
      </c>
      <c r="C700" s="32">
        <f>VLOOKUP(A:A,'[1]L02'!$A$1:$C$65536,3,0)</f>
        <v>514</v>
      </c>
      <c r="D700" s="32">
        <v>574</v>
      </c>
      <c r="E700" s="103">
        <f t="shared" si="5"/>
        <v>89.5470383275261</v>
      </c>
    </row>
    <row r="701" s="45" customFormat="1" customHeight="1" spans="1:5">
      <c r="A701" s="63">
        <v>21011</v>
      </c>
      <c r="B701" s="62" t="s">
        <v>588</v>
      </c>
      <c r="C701" s="32">
        <f>VLOOKUP(A:A,'[1]L02'!$A$1:$C$65536,3,0)</f>
        <v>1507</v>
      </c>
      <c r="D701" s="32">
        <v>1883</v>
      </c>
      <c r="E701" s="103">
        <f t="shared" si="5"/>
        <v>80.0318640467339</v>
      </c>
    </row>
    <row r="702" s="45" customFormat="1" customHeight="1" spans="1:5">
      <c r="A702" s="63">
        <v>2101101</v>
      </c>
      <c r="B702" s="63" t="s">
        <v>589</v>
      </c>
      <c r="C702" s="32">
        <f>VLOOKUP(A:A,'[1]L02'!$A$1:$C$65536,3,0)</f>
        <v>3</v>
      </c>
      <c r="D702" s="32">
        <v>0</v>
      </c>
      <c r="E702" s="103"/>
    </row>
    <row r="703" s="45" customFormat="1" customHeight="1" spans="1:5">
      <c r="A703" s="63">
        <v>2101102</v>
      </c>
      <c r="B703" s="63" t="s">
        <v>590</v>
      </c>
      <c r="C703" s="32">
        <f>VLOOKUP(A:A,'[1]L02'!$A$1:$C$65536,3,0)</f>
        <v>0</v>
      </c>
      <c r="D703" s="32">
        <v>0</v>
      </c>
      <c r="E703" s="103"/>
    </row>
    <row r="704" s="45" customFormat="1" customHeight="1" spans="1:5">
      <c r="A704" s="63">
        <v>2101103</v>
      </c>
      <c r="B704" s="63" t="s">
        <v>591</v>
      </c>
      <c r="C704" s="32">
        <f>VLOOKUP(A:A,'[1]L02'!$A$1:$C$65536,3,0)</f>
        <v>1499</v>
      </c>
      <c r="D704" s="32">
        <v>1673</v>
      </c>
      <c r="E704" s="103">
        <f t="shared" si="5"/>
        <v>89.599521817095</v>
      </c>
    </row>
    <row r="705" s="45" customFormat="1" customHeight="1" spans="1:5">
      <c r="A705" s="63">
        <v>2101199</v>
      </c>
      <c r="B705" s="63" t="s">
        <v>592</v>
      </c>
      <c r="C705" s="32">
        <f>VLOOKUP(A:A,'[1]L02'!$A$1:$C$65536,3,0)</f>
        <v>5</v>
      </c>
      <c r="D705" s="32">
        <v>210</v>
      </c>
      <c r="E705" s="103">
        <f t="shared" si="5"/>
        <v>2.38095238095238</v>
      </c>
    </row>
    <row r="706" s="45" customFormat="1" customHeight="1" spans="1:5">
      <c r="A706" s="63">
        <v>21012</v>
      </c>
      <c r="B706" s="62" t="s">
        <v>593</v>
      </c>
      <c r="C706" s="32">
        <f>VLOOKUP(A:A,'[1]L02'!$A$1:$C$65536,3,0)</f>
        <v>2478</v>
      </c>
      <c r="D706" s="32">
        <v>59203</v>
      </c>
      <c r="E706" s="103">
        <f t="shared" si="5"/>
        <v>4.18559870276844</v>
      </c>
    </row>
    <row r="707" s="45" customFormat="1" customHeight="1" spans="1:5">
      <c r="A707" s="63">
        <v>2101201</v>
      </c>
      <c r="B707" s="63" t="s">
        <v>594</v>
      </c>
      <c r="C707" s="32">
        <f>VLOOKUP(A:A,'[1]L02'!$A$1:$C$65536,3,0)</f>
        <v>0</v>
      </c>
      <c r="D707" s="32">
        <v>0</v>
      </c>
      <c r="E707" s="103"/>
    </row>
    <row r="708" s="45" customFormat="1" customHeight="1" spans="1:5">
      <c r="A708" s="63">
        <v>2101202</v>
      </c>
      <c r="B708" s="63" t="s">
        <v>595</v>
      </c>
      <c r="C708" s="32">
        <f>VLOOKUP(A:A,'[1]L02'!$A$1:$C$65536,3,0)</f>
        <v>2478</v>
      </c>
      <c r="D708" s="32">
        <v>59203</v>
      </c>
      <c r="E708" s="103">
        <f>C708/D708*100</f>
        <v>4.18559870276844</v>
      </c>
    </row>
    <row r="709" s="45" customFormat="1" customHeight="1" spans="1:5">
      <c r="A709" s="63">
        <v>2101299</v>
      </c>
      <c r="B709" s="63" t="s">
        <v>596</v>
      </c>
      <c r="C709" s="32">
        <f>VLOOKUP(A:A,'[1]L02'!$A$1:$C$65536,3,0)</f>
        <v>0</v>
      </c>
      <c r="D709" s="32">
        <v>0</v>
      </c>
      <c r="E709" s="103"/>
    </row>
    <row r="710" s="45" customFormat="1" customHeight="1" spans="1:5">
      <c r="A710" s="63">
        <v>21013</v>
      </c>
      <c r="B710" s="62" t="s">
        <v>597</v>
      </c>
      <c r="C710" s="32">
        <f>VLOOKUP(A:A,'[1]L02'!$A$1:$C$65536,3,0)</f>
        <v>3551</v>
      </c>
      <c r="D710" s="32">
        <v>4191</v>
      </c>
      <c r="E710" s="103">
        <f t="shared" ref="E710:E715" si="6">C710/D710*100</f>
        <v>84.7291815795753</v>
      </c>
    </row>
    <row r="711" s="45" customFormat="1" customHeight="1" spans="1:5">
      <c r="A711" s="63">
        <v>2101301</v>
      </c>
      <c r="B711" s="63" t="s">
        <v>598</v>
      </c>
      <c r="C711" s="32">
        <f>VLOOKUP(A:A,'[1]L02'!$A$1:$C$65536,3,0)</f>
        <v>3551</v>
      </c>
      <c r="D711" s="32">
        <v>712</v>
      </c>
      <c r="E711" s="103">
        <f t="shared" si="6"/>
        <v>498.73595505618</v>
      </c>
    </row>
    <row r="712" s="45" customFormat="1" customHeight="1" spans="1:5">
      <c r="A712" s="63">
        <v>2101302</v>
      </c>
      <c r="B712" s="63" t="s">
        <v>599</v>
      </c>
      <c r="C712" s="32">
        <f>VLOOKUP(A:A,'[1]L02'!$A$1:$C$65536,3,0)</f>
        <v>0</v>
      </c>
      <c r="D712" s="32">
        <v>21</v>
      </c>
      <c r="E712" s="103">
        <f t="shared" si="6"/>
        <v>0</v>
      </c>
    </row>
    <row r="713" s="45" customFormat="1" customHeight="1" spans="1:5">
      <c r="A713" s="63">
        <v>2101399</v>
      </c>
      <c r="B713" s="63" t="s">
        <v>600</v>
      </c>
      <c r="C713" s="32">
        <f>VLOOKUP(A:A,'[1]L02'!$A$1:$C$65536,3,0)</f>
        <v>0</v>
      </c>
      <c r="D713" s="32">
        <v>3458</v>
      </c>
      <c r="E713" s="103">
        <f t="shared" si="6"/>
        <v>0</v>
      </c>
    </row>
    <row r="714" s="45" customFormat="1" customHeight="1" spans="1:5">
      <c r="A714" s="63">
        <v>21014</v>
      </c>
      <c r="B714" s="62" t="s">
        <v>601</v>
      </c>
      <c r="C714" s="32">
        <f>VLOOKUP(A:A,'[1]L02'!$A$1:$C$65536,3,0)</f>
        <v>303</v>
      </c>
      <c r="D714" s="32">
        <v>293</v>
      </c>
      <c r="E714" s="103">
        <f t="shared" si="6"/>
        <v>103.412969283276</v>
      </c>
    </row>
    <row r="715" s="45" customFormat="1" customHeight="1" spans="1:5">
      <c r="A715" s="63">
        <v>2101401</v>
      </c>
      <c r="B715" s="63" t="s">
        <v>602</v>
      </c>
      <c r="C715" s="32">
        <f>VLOOKUP(A:A,'[1]L02'!$A$1:$C$65536,3,0)</f>
        <v>303</v>
      </c>
      <c r="D715" s="32">
        <v>293</v>
      </c>
      <c r="E715" s="103">
        <f t="shared" si="6"/>
        <v>103.412969283276</v>
      </c>
    </row>
    <row r="716" s="45" customFormat="1" customHeight="1" spans="1:5">
      <c r="A716" s="63">
        <v>2101499</v>
      </c>
      <c r="B716" s="63" t="s">
        <v>603</v>
      </c>
      <c r="C716" s="32">
        <f>VLOOKUP(A:A,'[1]L02'!$A$1:$C$65536,3,0)</f>
        <v>0</v>
      </c>
      <c r="D716" s="32">
        <v>0</v>
      </c>
      <c r="E716" s="103"/>
    </row>
    <row r="717" s="45" customFormat="1" customHeight="1" spans="1:5">
      <c r="A717" s="63">
        <v>21015</v>
      </c>
      <c r="B717" s="62" t="s">
        <v>604</v>
      </c>
      <c r="C717" s="32">
        <f>VLOOKUP(A:A,'[1]L02'!$A$1:$C$65536,3,0)</f>
        <v>1171</v>
      </c>
      <c r="D717" s="32">
        <v>1663</v>
      </c>
      <c r="E717" s="103">
        <f>C717/D717*100</f>
        <v>70.414912808178</v>
      </c>
    </row>
    <row r="718" s="45" customFormat="1" customHeight="1" spans="1:5">
      <c r="A718" s="63">
        <v>2101501</v>
      </c>
      <c r="B718" s="63" t="s">
        <v>88</v>
      </c>
      <c r="C718" s="32">
        <f>VLOOKUP(A:A,'[1]L02'!$A$1:$C$65536,3,0)</f>
        <v>1056</v>
      </c>
      <c r="D718" s="32">
        <v>1383</v>
      </c>
      <c r="E718" s="103">
        <f>C718/D718*100</f>
        <v>76.3557483731019</v>
      </c>
    </row>
    <row r="719" s="45" customFormat="1" customHeight="1" spans="1:5">
      <c r="A719" s="63">
        <v>2101502</v>
      </c>
      <c r="B719" s="63" t="s">
        <v>89</v>
      </c>
      <c r="C719" s="32">
        <f>VLOOKUP(A:A,'[1]L02'!$A$1:$C$65536,3,0)</f>
        <v>0</v>
      </c>
      <c r="D719" s="32">
        <v>0</v>
      </c>
      <c r="E719" s="103"/>
    </row>
    <row r="720" s="45" customFormat="1" customHeight="1" spans="1:5">
      <c r="A720" s="63">
        <v>2101503</v>
      </c>
      <c r="B720" s="63" t="s">
        <v>90</v>
      </c>
      <c r="C720" s="32">
        <f>VLOOKUP(A:A,'[1]L02'!$A$1:$C$65536,3,0)</f>
        <v>0</v>
      </c>
      <c r="D720" s="32">
        <v>0</v>
      </c>
      <c r="E720" s="103"/>
    </row>
    <row r="721" s="45" customFormat="1" customHeight="1" spans="1:5">
      <c r="A721" s="63">
        <v>2101504</v>
      </c>
      <c r="B721" s="63" t="s">
        <v>129</v>
      </c>
      <c r="C721" s="32">
        <f>VLOOKUP(A:A,'[1]L02'!$A$1:$C$65536,3,0)</f>
        <v>0</v>
      </c>
      <c r="D721" s="32">
        <v>0</v>
      </c>
      <c r="E721" s="103"/>
    </row>
    <row r="722" s="45" customFormat="1" customHeight="1" spans="1:5">
      <c r="A722" s="63">
        <v>2101505</v>
      </c>
      <c r="B722" s="63" t="s">
        <v>605</v>
      </c>
      <c r="C722" s="32">
        <f>VLOOKUP(A:A,'[1]L02'!$A$1:$C$65536,3,0)</f>
        <v>0</v>
      </c>
      <c r="D722" s="32">
        <v>60</v>
      </c>
      <c r="E722" s="103">
        <f>C722/D722*100</f>
        <v>0</v>
      </c>
    </row>
    <row r="723" s="45" customFormat="1" customHeight="1" spans="1:5">
      <c r="A723" s="63">
        <v>2101506</v>
      </c>
      <c r="B723" s="63" t="s">
        <v>606</v>
      </c>
      <c r="C723" s="32">
        <f>VLOOKUP(A:A,'[1]L02'!$A$1:$C$65536,3,0)</f>
        <v>0</v>
      </c>
      <c r="D723" s="32">
        <v>0</v>
      </c>
      <c r="E723" s="103"/>
    </row>
    <row r="724" s="45" customFormat="1" customHeight="1" spans="1:5">
      <c r="A724" s="63">
        <v>2101550</v>
      </c>
      <c r="B724" s="63" t="s">
        <v>97</v>
      </c>
      <c r="C724" s="32">
        <f>VLOOKUP(A:A,'[1]L02'!$A$1:$C$65536,3,0)</f>
        <v>0</v>
      </c>
      <c r="D724" s="32">
        <v>0</v>
      </c>
      <c r="E724" s="103"/>
    </row>
    <row r="725" s="45" customFormat="1" customHeight="1" spans="1:5">
      <c r="A725" s="63">
        <v>2101599</v>
      </c>
      <c r="B725" s="63" t="s">
        <v>607</v>
      </c>
      <c r="C725" s="32">
        <f>VLOOKUP(A:A,'[1]L02'!$A$1:$C$65536,3,0)</f>
        <v>115</v>
      </c>
      <c r="D725" s="32">
        <v>220</v>
      </c>
      <c r="E725" s="103">
        <f>C725/D725*100</f>
        <v>52.2727272727273</v>
      </c>
    </row>
    <row r="726" s="45" customFormat="1" customHeight="1" spans="1:5">
      <c r="A726" s="63">
        <v>21016</v>
      </c>
      <c r="B726" s="62" t="s">
        <v>608</v>
      </c>
      <c r="C726" s="32">
        <f>VLOOKUP(A:A,'[1]L02'!$A$1:$C$65536,3,0)</f>
        <v>75</v>
      </c>
      <c r="D726" s="32">
        <v>0</v>
      </c>
      <c r="E726" s="103"/>
    </row>
    <row r="727" s="45" customFormat="1" customHeight="1" spans="1:5">
      <c r="A727" s="63">
        <v>2101601</v>
      </c>
      <c r="B727" s="63" t="s">
        <v>609</v>
      </c>
      <c r="C727" s="32">
        <f>VLOOKUP(A:A,'[1]L02'!$A$1:$C$65536,3,0)</f>
        <v>75</v>
      </c>
      <c r="D727" s="32">
        <v>0</v>
      </c>
      <c r="E727" s="103"/>
    </row>
    <row r="728" s="45" customFormat="1" customHeight="1" spans="1:5">
      <c r="A728" s="63">
        <v>21099</v>
      </c>
      <c r="B728" s="62" t="s">
        <v>610</v>
      </c>
      <c r="C728" s="32">
        <f>VLOOKUP(A:A,'[1]L02'!$A$1:$C$65536,3,0)</f>
        <v>210</v>
      </c>
      <c r="D728" s="32">
        <v>540</v>
      </c>
      <c r="E728" s="103">
        <f>C728/D728*100</f>
        <v>38.8888888888889</v>
      </c>
    </row>
    <row r="729" s="45" customFormat="1" customHeight="1" spans="1:5">
      <c r="A729" s="63">
        <v>2109999</v>
      </c>
      <c r="B729" s="63" t="s">
        <v>611</v>
      </c>
      <c r="C729" s="32">
        <f>VLOOKUP(A:A,'[1]L02'!$A$1:$C$65536,3,0)</f>
        <v>210</v>
      </c>
      <c r="D729" s="32">
        <v>540</v>
      </c>
      <c r="E729" s="103">
        <f>C729/D729*100</f>
        <v>38.8888888888889</v>
      </c>
    </row>
    <row r="730" s="45" customFormat="1" customHeight="1" spans="1:5">
      <c r="A730" s="63">
        <v>211</v>
      </c>
      <c r="B730" s="62" t="s">
        <v>612</v>
      </c>
      <c r="C730" s="32">
        <f>VLOOKUP(A:A,'[1]L02'!$A$1:$C$65536,3,0)</f>
        <v>8051</v>
      </c>
      <c r="D730" s="32">
        <v>3982</v>
      </c>
      <c r="E730" s="103">
        <f>C730/D730*100</f>
        <v>202.184831742843</v>
      </c>
    </row>
    <row r="731" s="45" customFormat="1" customHeight="1" spans="1:5">
      <c r="A731" s="63">
        <v>21101</v>
      </c>
      <c r="B731" s="62" t="s">
        <v>613</v>
      </c>
      <c r="C731" s="32">
        <f>VLOOKUP(A:A,'[1]L02'!$A$1:$C$65536,3,0)</f>
        <v>409</v>
      </c>
      <c r="D731" s="32">
        <v>1270</v>
      </c>
      <c r="E731" s="103">
        <f>C731/D731*100</f>
        <v>32.2047244094488</v>
      </c>
    </row>
    <row r="732" s="45" customFormat="1" customHeight="1" spans="1:5">
      <c r="A732" s="63">
        <v>2110101</v>
      </c>
      <c r="B732" s="63" t="s">
        <v>88</v>
      </c>
      <c r="C732" s="32">
        <f>VLOOKUP(A:A,'[1]L02'!$A$1:$C$65536,3,0)</f>
        <v>247</v>
      </c>
      <c r="D732" s="32">
        <v>1143</v>
      </c>
      <c r="E732" s="103">
        <f>C732/D732*100</f>
        <v>21.6097987751531</v>
      </c>
    </row>
    <row r="733" s="45" customFormat="1" customHeight="1" spans="1:5">
      <c r="A733" s="63">
        <v>2110102</v>
      </c>
      <c r="B733" s="63" t="s">
        <v>89</v>
      </c>
      <c r="C733" s="32">
        <f>VLOOKUP(A:A,'[1]L02'!$A$1:$C$65536,3,0)</f>
        <v>0</v>
      </c>
      <c r="D733" s="32">
        <v>0</v>
      </c>
      <c r="E733" s="103"/>
    </row>
    <row r="734" s="45" customFormat="1" customHeight="1" spans="1:5">
      <c r="A734" s="63">
        <v>2110103</v>
      </c>
      <c r="B734" s="63" t="s">
        <v>90</v>
      </c>
      <c r="C734" s="32">
        <f>VLOOKUP(A:A,'[1]L02'!$A$1:$C$65536,3,0)</f>
        <v>0</v>
      </c>
      <c r="D734" s="32">
        <v>0</v>
      </c>
      <c r="E734" s="103"/>
    </row>
    <row r="735" s="45" customFormat="1" customHeight="1" spans="1:5">
      <c r="A735" s="63">
        <v>2110104</v>
      </c>
      <c r="B735" s="63" t="s">
        <v>614</v>
      </c>
      <c r="C735" s="32">
        <f>VLOOKUP(A:A,'[1]L02'!$A$1:$C$65536,3,0)</f>
        <v>0</v>
      </c>
      <c r="D735" s="32">
        <v>0</v>
      </c>
      <c r="E735" s="103"/>
    </row>
    <row r="736" s="45" customFormat="1" customHeight="1" spans="1:5">
      <c r="A736" s="63">
        <v>2110105</v>
      </c>
      <c r="B736" s="63" t="s">
        <v>615</v>
      </c>
      <c r="C736" s="32">
        <f>VLOOKUP(A:A,'[1]L02'!$A$1:$C$65536,3,0)</f>
        <v>0</v>
      </c>
      <c r="D736" s="32">
        <v>0</v>
      </c>
      <c r="E736" s="103"/>
    </row>
    <row r="737" s="45" customFormat="1" customHeight="1" spans="1:5">
      <c r="A737" s="63">
        <v>2110106</v>
      </c>
      <c r="B737" s="63" t="s">
        <v>616</v>
      </c>
      <c r="C737" s="32">
        <f>VLOOKUP(A:A,'[1]L02'!$A$1:$C$65536,3,0)</f>
        <v>0</v>
      </c>
      <c r="D737" s="32">
        <v>0</v>
      </c>
      <c r="E737" s="103"/>
    </row>
    <row r="738" s="45" customFormat="1" customHeight="1" spans="1:5">
      <c r="A738" s="63">
        <v>2110107</v>
      </c>
      <c r="B738" s="63" t="s">
        <v>617</v>
      </c>
      <c r="C738" s="32">
        <f>VLOOKUP(A:A,'[1]L02'!$A$1:$C$65536,3,0)</f>
        <v>0</v>
      </c>
      <c r="D738" s="32">
        <v>0</v>
      </c>
      <c r="E738" s="103"/>
    </row>
    <row r="739" s="45" customFormat="1" customHeight="1" spans="1:5">
      <c r="A739" s="63">
        <v>2110108</v>
      </c>
      <c r="B739" s="63" t="s">
        <v>618</v>
      </c>
      <c r="C739" s="32">
        <f>VLOOKUP(A:A,'[1]L02'!$A$1:$C$65536,3,0)</f>
        <v>0</v>
      </c>
      <c r="D739" s="32">
        <v>0</v>
      </c>
      <c r="E739" s="103"/>
    </row>
    <row r="740" s="45" customFormat="1" customHeight="1" spans="1:5">
      <c r="A740" s="63">
        <v>2110199</v>
      </c>
      <c r="B740" s="63" t="s">
        <v>619</v>
      </c>
      <c r="C740" s="32">
        <f>VLOOKUP(A:A,'[1]L02'!$A$1:$C$65536,3,0)</f>
        <v>162</v>
      </c>
      <c r="D740" s="32">
        <v>127</v>
      </c>
      <c r="E740" s="103">
        <f>C740/D740*100</f>
        <v>127.55905511811</v>
      </c>
    </row>
    <row r="741" s="45" customFormat="1" customHeight="1" spans="1:5">
      <c r="A741" s="63">
        <v>21102</v>
      </c>
      <c r="B741" s="62" t="s">
        <v>620</v>
      </c>
      <c r="C741" s="32">
        <f>VLOOKUP(A:A,'[1]L02'!$A$1:$C$65536,3,0)</f>
        <v>0</v>
      </c>
      <c r="D741" s="32">
        <v>313</v>
      </c>
      <c r="E741" s="103">
        <f>C741/D741*100</f>
        <v>0</v>
      </c>
    </row>
    <row r="742" s="45" customFormat="1" customHeight="1" spans="1:5">
      <c r="A742" s="63">
        <v>2110203</v>
      </c>
      <c r="B742" s="63" t="s">
        <v>621</v>
      </c>
      <c r="C742" s="32">
        <f>VLOOKUP(A:A,'[1]L02'!$A$1:$C$65536,3,0)</f>
        <v>0</v>
      </c>
      <c r="D742" s="32">
        <v>0</v>
      </c>
      <c r="E742" s="103"/>
    </row>
    <row r="743" s="45" customFormat="1" customHeight="1" spans="1:5">
      <c r="A743" s="63">
        <v>2110204</v>
      </c>
      <c r="B743" s="63" t="s">
        <v>622</v>
      </c>
      <c r="C743" s="32">
        <f>VLOOKUP(A:A,'[1]L02'!$A$1:$C$65536,3,0)</f>
        <v>0</v>
      </c>
      <c r="D743" s="32">
        <v>0</v>
      </c>
      <c r="E743" s="103"/>
    </row>
    <row r="744" s="45" customFormat="1" customHeight="1" spans="1:5">
      <c r="A744" s="63">
        <v>2110299</v>
      </c>
      <c r="B744" s="63" t="s">
        <v>623</v>
      </c>
      <c r="C744" s="32">
        <f>VLOOKUP(A:A,'[1]L02'!$A$1:$C$65536,3,0)</f>
        <v>0</v>
      </c>
      <c r="D744" s="32">
        <v>313</v>
      </c>
      <c r="E744" s="103">
        <f>C744/D744*100</f>
        <v>0</v>
      </c>
    </row>
    <row r="745" s="45" customFormat="1" customHeight="1" spans="1:5">
      <c r="A745" s="63">
        <v>21103</v>
      </c>
      <c r="B745" s="62" t="s">
        <v>624</v>
      </c>
      <c r="C745" s="32">
        <f>VLOOKUP(A:A,'[1]L02'!$A$1:$C$65536,3,0)</f>
        <v>3900</v>
      </c>
      <c r="D745" s="32">
        <v>92</v>
      </c>
      <c r="E745" s="103">
        <f>C745/D745*100</f>
        <v>4239.13043478261</v>
      </c>
    </row>
    <row r="746" s="45" customFormat="1" customHeight="1" spans="1:5">
      <c r="A746" s="63">
        <v>2110301</v>
      </c>
      <c r="B746" s="63" t="s">
        <v>625</v>
      </c>
      <c r="C746" s="32">
        <f>VLOOKUP(A:A,'[1]L02'!$A$1:$C$65536,3,0)</f>
        <v>200</v>
      </c>
      <c r="D746" s="32">
        <v>0</v>
      </c>
      <c r="E746" s="103"/>
    </row>
    <row r="747" s="45" customFormat="1" customHeight="1" spans="1:5">
      <c r="A747" s="63">
        <v>2110302</v>
      </c>
      <c r="B747" s="63" t="s">
        <v>626</v>
      </c>
      <c r="C747" s="32">
        <f>VLOOKUP(A:A,'[1]L02'!$A$1:$C$65536,3,0)</f>
        <v>3635</v>
      </c>
      <c r="D747" s="32">
        <v>32</v>
      </c>
      <c r="E747" s="103">
        <f>C747/D747*100</f>
        <v>11359.375</v>
      </c>
    </row>
    <row r="748" s="45" customFormat="1" customHeight="1" spans="1:5">
      <c r="A748" s="63">
        <v>2110303</v>
      </c>
      <c r="B748" s="63" t="s">
        <v>627</v>
      </c>
      <c r="C748" s="32">
        <f>VLOOKUP(A:A,'[1]L02'!$A$1:$C$65536,3,0)</f>
        <v>0</v>
      </c>
      <c r="D748" s="32">
        <v>0</v>
      </c>
      <c r="E748" s="103"/>
    </row>
    <row r="749" s="45" customFormat="1" customHeight="1" spans="1:5">
      <c r="A749" s="63">
        <v>2110304</v>
      </c>
      <c r="B749" s="63" t="s">
        <v>628</v>
      </c>
      <c r="C749" s="32">
        <f>VLOOKUP(A:A,'[1]L02'!$A$1:$C$65536,3,0)</f>
        <v>0</v>
      </c>
      <c r="D749" s="32">
        <v>0</v>
      </c>
      <c r="E749" s="103"/>
    </row>
    <row r="750" s="45" customFormat="1" customHeight="1" spans="1:5">
      <c r="A750" s="63">
        <v>2110305</v>
      </c>
      <c r="B750" s="63" t="s">
        <v>629</v>
      </c>
      <c r="C750" s="32">
        <f>VLOOKUP(A:A,'[1]L02'!$A$1:$C$65536,3,0)</f>
        <v>0</v>
      </c>
      <c r="D750" s="32">
        <v>0</v>
      </c>
      <c r="E750" s="103"/>
    </row>
    <row r="751" s="45" customFormat="1" customHeight="1" spans="1:5">
      <c r="A751" s="63">
        <v>2110306</v>
      </c>
      <c r="B751" s="63" t="s">
        <v>630</v>
      </c>
      <c r="C751" s="32">
        <f>VLOOKUP(A:A,'[1]L02'!$A$1:$C$65536,3,0)</f>
        <v>0</v>
      </c>
      <c r="D751" s="32">
        <v>0</v>
      </c>
      <c r="E751" s="103"/>
    </row>
    <row r="752" s="45" customFormat="1" customHeight="1" spans="1:5">
      <c r="A752" s="63">
        <v>2110307</v>
      </c>
      <c r="B752" s="63" t="s">
        <v>631</v>
      </c>
      <c r="C752" s="32">
        <f>VLOOKUP(A:A,'[1]L02'!$A$1:$C$65536,3,0)</f>
        <v>0</v>
      </c>
      <c r="D752" s="32">
        <v>0</v>
      </c>
      <c r="E752" s="103"/>
    </row>
    <row r="753" s="45" customFormat="1" customHeight="1" spans="1:5">
      <c r="A753" s="63">
        <v>2110399</v>
      </c>
      <c r="B753" s="63" t="s">
        <v>632</v>
      </c>
      <c r="C753" s="32">
        <f>VLOOKUP(A:A,'[1]L02'!$A$1:$C$65536,3,0)</f>
        <v>65</v>
      </c>
      <c r="D753" s="32">
        <v>60</v>
      </c>
      <c r="E753" s="103">
        <f>C753/D753*100</f>
        <v>108.333333333333</v>
      </c>
    </row>
    <row r="754" s="45" customFormat="1" customHeight="1" spans="1:5">
      <c r="A754" s="63">
        <v>21104</v>
      </c>
      <c r="B754" s="62" t="s">
        <v>633</v>
      </c>
      <c r="C754" s="32">
        <f>VLOOKUP(A:A,'[1]L02'!$A$1:$C$65536,3,0)</f>
        <v>2221</v>
      </c>
      <c r="D754" s="32">
        <v>2033</v>
      </c>
      <c r="E754" s="103">
        <f>C754/D754*100</f>
        <v>109.247417609444</v>
      </c>
    </row>
    <row r="755" s="45" customFormat="1" customHeight="1" spans="1:5">
      <c r="A755" s="63">
        <v>2110401</v>
      </c>
      <c r="B755" s="63" t="s">
        <v>634</v>
      </c>
      <c r="C755" s="32">
        <f>VLOOKUP(A:A,'[1]L02'!$A$1:$C$65536,3,0)</f>
        <v>978</v>
      </c>
      <c r="D755" s="32">
        <v>1849</v>
      </c>
      <c r="E755" s="103">
        <f>C755/D755*100</f>
        <v>52.8934559221201</v>
      </c>
    </row>
    <row r="756" s="45" customFormat="1" customHeight="1" spans="1:5">
      <c r="A756" s="63">
        <v>2110402</v>
      </c>
      <c r="B756" s="63" t="s">
        <v>635</v>
      </c>
      <c r="C756" s="32">
        <f>VLOOKUP(A:A,'[1]L02'!$A$1:$C$65536,3,0)</f>
        <v>395</v>
      </c>
      <c r="D756" s="32">
        <v>176</v>
      </c>
      <c r="E756" s="103">
        <f>C756/D756*100</f>
        <v>224.431818181818</v>
      </c>
    </row>
    <row r="757" s="45" customFormat="1" customHeight="1" spans="1:5">
      <c r="A757" s="63">
        <v>2110404</v>
      </c>
      <c r="B757" s="63" t="s">
        <v>636</v>
      </c>
      <c r="C757" s="32">
        <f>VLOOKUP(A:A,'[1]L02'!$A$1:$C$65536,3,0)</f>
        <v>0</v>
      </c>
      <c r="D757" s="32">
        <v>0</v>
      </c>
      <c r="E757" s="103"/>
    </row>
    <row r="758" s="45" customFormat="1" customHeight="1" spans="1:5">
      <c r="A758" s="63">
        <v>2110405</v>
      </c>
      <c r="B758" s="63" t="s">
        <v>637</v>
      </c>
      <c r="C758" s="32">
        <f>VLOOKUP(A:A,'[1]L02'!$A$1:$C$65536,3,0)</f>
        <v>0</v>
      </c>
      <c r="D758" s="32">
        <v>0</v>
      </c>
      <c r="E758" s="103"/>
    </row>
    <row r="759" s="45" customFormat="1" customHeight="1" spans="1:5">
      <c r="A759" s="63">
        <v>2110406</v>
      </c>
      <c r="B759" s="63" t="s">
        <v>638</v>
      </c>
      <c r="C759" s="32">
        <f>VLOOKUP(A:A,'[1]L02'!$A$1:$C$65536,3,0)</f>
        <v>0</v>
      </c>
      <c r="D759" s="32">
        <v>0</v>
      </c>
      <c r="E759" s="103"/>
    </row>
    <row r="760" s="45" customFormat="1" customHeight="1" spans="1:5">
      <c r="A760" s="63">
        <v>2110499</v>
      </c>
      <c r="B760" s="63" t="s">
        <v>639</v>
      </c>
      <c r="C760" s="32">
        <f>VLOOKUP(A:A,'[1]L02'!$A$1:$C$65536,3,0)</f>
        <v>848</v>
      </c>
      <c r="D760" s="32">
        <v>8</v>
      </c>
      <c r="E760" s="103">
        <f>C760/D760*100</f>
        <v>10600</v>
      </c>
    </row>
    <row r="761" s="45" customFormat="1" customHeight="1" spans="1:5">
      <c r="A761" s="63">
        <v>21105</v>
      </c>
      <c r="B761" s="62" t="s">
        <v>640</v>
      </c>
      <c r="C761" s="32">
        <f>VLOOKUP(A:A,'[1]L02'!$A$1:$C$65536,3,0)</f>
        <v>208</v>
      </c>
      <c r="D761" s="32">
        <v>61</v>
      </c>
      <c r="E761" s="103">
        <f>C761/D761*100</f>
        <v>340.983606557377</v>
      </c>
    </row>
    <row r="762" s="45" customFormat="1" customHeight="1" spans="1:5">
      <c r="A762" s="63">
        <v>2110501</v>
      </c>
      <c r="B762" s="63" t="s">
        <v>641</v>
      </c>
      <c r="C762" s="32">
        <f>VLOOKUP(A:A,'[1]L02'!$A$1:$C$65536,3,0)</f>
        <v>146</v>
      </c>
      <c r="D762" s="32">
        <v>0</v>
      </c>
      <c r="E762" s="103"/>
    </row>
    <row r="763" s="45" customFormat="1" customHeight="1" spans="1:5">
      <c r="A763" s="63">
        <v>2110502</v>
      </c>
      <c r="B763" s="63" t="s">
        <v>642</v>
      </c>
      <c r="C763" s="32">
        <f>VLOOKUP(A:A,'[1]L02'!$A$1:$C$65536,3,0)</f>
        <v>0</v>
      </c>
      <c r="D763" s="32">
        <v>0</v>
      </c>
      <c r="E763" s="103"/>
    </row>
    <row r="764" s="45" customFormat="1" customHeight="1" spans="1:5">
      <c r="A764" s="63">
        <v>2110503</v>
      </c>
      <c r="B764" s="63" t="s">
        <v>643</v>
      </c>
      <c r="C764" s="32">
        <f>VLOOKUP(A:A,'[1]L02'!$A$1:$C$65536,3,0)</f>
        <v>0</v>
      </c>
      <c r="D764" s="32">
        <v>0</v>
      </c>
      <c r="E764" s="103"/>
    </row>
    <row r="765" s="45" customFormat="1" customHeight="1" spans="1:5">
      <c r="A765" s="63">
        <v>2110506</v>
      </c>
      <c r="B765" s="63" t="s">
        <v>644</v>
      </c>
      <c r="C765" s="32">
        <f>VLOOKUP(A:A,'[1]L02'!$A$1:$C$65536,3,0)</f>
        <v>0</v>
      </c>
      <c r="D765" s="32">
        <v>0</v>
      </c>
      <c r="E765" s="103"/>
    </row>
    <row r="766" s="45" customFormat="1" customHeight="1" spans="1:5">
      <c r="A766" s="63">
        <v>2110507</v>
      </c>
      <c r="B766" s="63" t="s">
        <v>645</v>
      </c>
      <c r="C766" s="32">
        <f>VLOOKUP(A:A,'[1]L02'!$A$1:$C$65536,3,0)</f>
        <v>62</v>
      </c>
      <c r="D766" s="32">
        <v>61</v>
      </c>
      <c r="E766" s="103">
        <f>C766/D766*100</f>
        <v>101.639344262295</v>
      </c>
    </row>
    <row r="767" s="45" customFormat="1" customHeight="1" spans="1:5">
      <c r="A767" s="63">
        <v>2110599</v>
      </c>
      <c r="B767" s="63" t="s">
        <v>646</v>
      </c>
      <c r="C767" s="32">
        <f>VLOOKUP(A:A,'[1]L02'!$A$1:$C$65536,3,0)</f>
        <v>0</v>
      </c>
      <c r="D767" s="32">
        <v>0</v>
      </c>
      <c r="E767" s="103"/>
    </row>
    <row r="768" s="45" customFormat="1" customHeight="1" spans="1:5">
      <c r="A768" s="63">
        <v>21106</v>
      </c>
      <c r="B768" s="62" t="s">
        <v>647</v>
      </c>
      <c r="C768" s="32">
        <f>VLOOKUP(A:A,'[1]L02'!$A$1:$C$65536,3,0)</f>
        <v>75</v>
      </c>
      <c r="D768" s="32">
        <v>0</v>
      </c>
      <c r="E768" s="103"/>
    </row>
    <row r="769" s="45" customFormat="1" customHeight="1" spans="1:5">
      <c r="A769" s="63">
        <v>2110602</v>
      </c>
      <c r="B769" s="63" t="s">
        <v>648</v>
      </c>
      <c r="C769" s="32">
        <f>VLOOKUP(A:A,'[1]L02'!$A$1:$C$65536,3,0)</f>
        <v>75</v>
      </c>
      <c r="D769" s="32">
        <v>0</v>
      </c>
      <c r="E769" s="103"/>
    </row>
    <row r="770" s="45" customFormat="1" customHeight="1" spans="1:5">
      <c r="A770" s="63">
        <v>2110603</v>
      </c>
      <c r="B770" s="63" t="s">
        <v>649</v>
      </c>
      <c r="C770" s="32">
        <f>VLOOKUP(A:A,'[1]L02'!$A$1:$C$65536,3,0)</f>
        <v>0</v>
      </c>
      <c r="D770" s="32">
        <v>0</v>
      </c>
      <c r="E770" s="103"/>
    </row>
    <row r="771" s="45" customFormat="1" customHeight="1" spans="1:5">
      <c r="A771" s="63">
        <v>2110604</v>
      </c>
      <c r="B771" s="63" t="s">
        <v>650</v>
      </c>
      <c r="C771" s="32">
        <f>VLOOKUP(A:A,'[1]L02'!$A$1:$C$65536,3,0)</f>
        <v>0</v>
      </c>
      <c r="D771" s="32">
        <v>0</v>
      </c>
      <c r="E771" s="103"/>
    </row>
    <row r="772" s="45" customFormat="1" customHeight="1" spans="1:5">
      <c r="A772" s="63">
        <v>2110605</v>
      </c>
      <c r="B772" s="63" t="s">
        <v>651</v>
      </c>
      <c r="C772" s="32">
        <f>VLOOKUP(A:A,'[1]L02'!$A$1:$C$65536,3,0)</f>
        <v>0</v>
      </c>
      <c r="D772" s="32">
        <v>0</v>
      </c>
      <c r="E772" s="103"/>
    </row>
    <row r="773" s="45" customFormat="1" customHeight="1" spans="1:5">
      <c r="A773" s="63">
        <v>2110699</v>
      </c>
      <c r="B773" s="63" t="s">
        <v>652</v>
      </c>
      <c r="C773" s="32">
        <f>VLOOKUP(A:A,'[1]L02'!$A$1:$C$65536,3,0)</f>
        <v>0</v>
      </c>
      <c r="D773" s="32">
        <v>0</v>
      </c>
      <c r="E773" s="103"/>
    </row>
    <row r="774" s="45" customFormat="1" customHeight="1" spans="1:5">
      <c r="A774" s="63">
        <v>21107</v>
      </c>
      <c r="B774" s="62" t="s">
        <v>653</v>
      </c>
      <c r="C774" s="32">
        <f>VLOOKUP(A:A,'[1]L02'!$A$1:$C$65536,3,0)</f>
        <v>0</v>
      </c>
      <c r="D774" s="32">
        <v>0</v>
      </c>
      <c r="E774" s="103"/>
    </row>
    <row r="775" s="45" customFormat="1" customHeight="1" spans="1:5">
      <c r="A775" s="63">
        <v>2110704</v>
      </c>
      <c r="B775" s="63" t="s">
        <v>654</v>
      </c>
      <c r="C775" s="32">
        <f>VLOOKUP(A:A,'[1]L02'!$A$1:$C$65536,3,0)</f>
        <v>0</v>
      </c>
      <c r="D775" s="32">
        <v>0</v>
      </c>
      <c r="E775" s="103"/>
    </row>
    <row r="776" s="45" customFormat="1" customHeight="1" spans="1:5">
      <c r="A776" s="63">
        <v>2110799</v>
      </c>
      <c r="B776" s="63" t="s">
        <v>655</v>
      </c>
      <c r="C776" s="32">
        <f>VLOOKUP(A:A,'[1]L02'!$A$1:$C$65536,3,0)</f>
        <v>0</v>
      </c>
      <c r="D776" s="32">
        <v>0</v>
      </c>
      <c r="E776" s="103"/>
    </row>
    <row r="777" s="45" customFormat="1" customHeight="1" spans="1:5">
      <c r="A777" s="63">
        <v>21108</v>
      </c>
      <c r="B777" s="62" t="s">
        <v>656</v>
      </c>
      <c r="C777" s="32">
        <f>VLOOKUP(A:A,'[1]L02'!$A$1:$C$65536,3,0)</f>
        <v>0</v>
      </c>
      <c r="D777" s="32">
        <v>0</v>
      </c>
      <c r="E777" s="103"/>
    </row>
    <row r="778" s="45" customFormat="1" customHeight="1" spans="1:5">
      <c r="A778" s="63">
        <v>2110804</v>
      </c>
      <c r="B778" s="63" t="s">
        <v>657</v>
      </c>
      <c r="C778" s="32">
        <f>VLOOKUP(A:A,'[1]L02'!$A$1:$C$65536,3,0)</f>
        <v>0</v>
      </c>
      <c r="D778" s="32">
        <v>0</v>
      </c>
      <c r="E778" s="103"/>
    </row>
    <row r="779" s="45" customFormat="1" customHeight="1" spans="1:5">
      <c r="A779" s="63">
        <v>2110899</v>
      </c>
      <c r="B779" s="63" t="s">
        <v>658</v>
      </c>
      <c r="C779" s="32">
        <f>VLOOKUP(A:A,'[1]L02'!$A$1:$C$65536,3,0)</f>
        <v>0</v>
      </c>
      <c r="D779" s="32">
        <v>0</v>
      </c>
      <c r="E779" s="103"/>
    </row>
    <row r="780" s="45" customFormat="1" customHeight="1" spans="1:5">
      <c r="A780" s="63">
        <v>21109</v>
      </c>
      <c r="B780" s="62" t="s">
        <v>659</v>
      </c>
      <c r="C780" s="32">
        <f>VLOOKUP(A:A,'[1]L02'!$A$1:$C$65536,3,0)</f>
        <v>0</v>
      </c>
      <c r="D780" s="32">
        <v>0</v>
      </c>
      <c r="E780" s="103"/>
    </row>
    <row r="781" s="45" customFormat="1" customHeight="1" spans="1:5">
      <c r="A781" s="63">
        <v>2110901</v>
      </c>
      <c r="B781" s="63" t="s">
        <v>660</v>
      </c>
      <c r="C781" s="32">
        <f>VLOOKUP(A:A,'[1]L02'!$A$1:$C$65536,3,0)</f>
        <v>0</v>
      </c>
      <c r="D781" s="32">
        <v>0</v>
      </c>
      <c r="E781" s="103"/>
    </row>
    <row r="782" s="45" customFormat="1" customHeight="1" spans="1:5">
      <c r="A782" s="63">
        <v>21110</v>
      </c>
      <c r="B782" s="62" t="s">
        <v>661</v>
      </c>
      <c r="C782" s="32">
        <f>VLOOKUP(A:A,'[1]L02'!$A$1:$C$65536,3,0)</f>
        <v>0</v>
      </c>
      <c r="D782" s="32">
        <v>13</v>
      </c>
      <c r="E782" s="103">
        <f>C782/D782*100</f>
        <v>0</v>
      </c>
    </row>
    <row r="783" s="45" customFormat="1" customHeight="1" spans="1:5">
      <c r="A783" s="63">
        <v>2111001</v>
      </c>
      <c r="B783" s="63" t="s">
        <v>662</v>
      </c>
      <c r="C783" s="32">
        <f>VLOOKUP(A:A,'[1]L02'!$A$1:$C$65536,3,0)</f>
        <v>0</v>
      </c>
      <c r="D783" s="32">
        <v>13</v>
      </c>
      <c r="E783" s="103">
        <f>C783/D783*100</f>
        <v>0</v>
      </c>
    </row>
    <row r="784" s="45" customFormat="1" customHeight="1" spans="1:5">
      <c r="A784" s="63">
        <v>21111</v>
      </c>
      <c r="B784" s="62" t="s">
        <v>663</v>
      </c>
      <c r="C784" s="32">
        <f>VLOOKUP(A:A,'[1]L02'!$A$1:$C$65536,3,0)</f>
        <v>0</v>
      </c>
      <c r="D784" s="32">
        <v>0</v>
      </c>
      <c r="E784" s="103"/>
    </row>
    <row r="785" s="45" customFormat="1" customHeight="1" spans="1:5">
      <c r="A785" s="63">
        <v>2111101</v>
      </c>
      <c r="B785" s="63" t="s">
        <v>664</v>
      </c>
      <c r="C785" s="32">
        <f>VLOOKUP(A:A,'[1]L02'!$A$1:$C$65536,3,0)</f>
        <v>0</v>
      </c>
      <c r="D785" s="32">
        <v>0</v>
      </c>
      <c r="E785" s="103"/>
    </row>
    <row r="786" s="45" customFormat="1" customHeight="1" spans="1:5">
      <c r="A786" s="63">
        <v>2111102</v>
      </c>
      <c r="B786" s="63" t="s">
        <v>665</v>
      </c>
      <c r="C786" s="32">
        <f>VLOOKUP(A:A,'[1]L02'!$A$1:$C$65536,3,0)</f>
        <v>0</v>
      </c>
      <c r="D786" s="32">
        <v>0</v>
      </c>
      <c r="E786" s="103"/>
    </row>
    <row r="787" s="45" customFormat="1" customHeight="1" spans="1:5">
      <c r="A787" s="63">
        <v>2111103</v>
      </c>
      <c r="B787" s="63" t="s">
        <v>666</v>
      </c>
      <c r="C787" s="32">
        <f>VLOOKUP(A:A,'[1]L02'!$A$1:$C$65536,3,0)</f>
        <v>0</v>
      </c>
      <c r="D787" s="32">
        <v>0</v>
      </c>
      <c r="E787" s="103"/>
    </row>
    <row r="788" s="45" customFormat="1" customHeight="1" spans="1:5">
      <c r="A788" s="63">
        <v>2111104</v>
      </c>
      <c r="B788" s="63" t="s">
        <v>667</v>
      </c>
      <c r="C788" s="32">
        <f>VLOOKUP(A:A,'[1]L02'!$A$1:$C$65536,3,0)</f>
        <v>0</v>
      </c>
      <c r="D788" s="32">
        <v>0</v>
      </c>
      <c r="E788" s="103"/>
    </row>
    <row r="789" s="45" customFormat="1" customHeight="1" spans="1:5">
      <c r="A789" s="63">
        <v>2111199</v>
      </c>
      <c r="B789" s="63" t="s">
        <v>668</v>
      </c>
      <c r="C789" s="32">
        <f>VLOOKUP(A:A,'[1]L02'!$A$1:$C$65536,3,0)</f>
        <v>0</v>
      </c>
      <c r="D789" s="32">
        <v>0</v>
      </c>
      <c r="E789" s="103"/>
    </row>
    <row r="790" s="45" customFormat="1" customHeight="1" spans="1:5">
      <c r="A790" s="63">
        <v>21112</v>
      </c>
      <c r="B790" s="62" t="s">
        <v>669</v>
      </c>
      <c r="C790" s="32">
        <f>VLOOKUP(A:A,'[1]L02'!$A$1:$C$65536,3,0)</f>
        <v>0</v>
      </c>
      <c r="D790" s="32">
        <v>0</v>
      </c>
      <c r="E790" s="103"/>
    </row>
    <row r="791" s="45" customFormat="1" customHeight="1" spans="1:5">
      <c r="A791" s="63">
        <v>2111201</v>
      </c>
      <c r="B791" s="63" t="s">
        <v>670</v>
      </c>
      <c r="C791" s="32">
        <f>VLOOKUP(A:A,'[1]L02'!$A$1:$C$65536,3,0)</f>
        <v>0</v>
      </c>
      <c r="D791" s="32">
        <v>0</v>
      </c>
      <c r="E791" s="103"/>
    </row>
    <row r="792" s="45" customFormat="1" customHeight="1" spans="1:5">
      <c r="A792" s="63">
        <v>21113</v>
      </c>
      <c r="B792" s="62" t="s">
        <v>671</v>
      </c>
      <c r="C792" s="32">
        <f>VLOOKUP(A:A,'[1]L02'!$A$1:$C$65536,3,0)</f>
        <v>0</v>
      </c>
      <c r="D792" s="32">
        <v>0</v>
      </c>
      <c r="E792" s="103"/>
    </row>
    <row r="793" s="45" customFormat="1" customHeight="1" spans="1:5">
      <c r="A793" s="63">
        <v>2111301</v>
      </c>
      <c r="B793" s="63" t="s">
        <v>672</v>
      </c>
      <c r="C793" s="32">
        <f>VLOOKUP(A:A,'[1]L02'!$A$1:$C$65536,3,0)</f>
        <v>0</v>
      </c>
      <c r="D793" s="32">
        <v>0</v>
      </c>
      <c r="E793" s="103"/>
    </row>
    <row r="794" s="45" customFormat="1" customHeight="1" spans="1:5">
      <c r="A794" s="63">
        <v>21114</v>
      </c>
      <c r="B794" s="62" t="s">
        <v>673</v>
      </c>
      <c r="C794" s="32">
        <f>VLOOKUP(A:A,'[1]L02'!$A$1:$C$65536,3,0)</f>
        <v>200</v>
      </c>
      <c r="D794" s="32">
        <v>200</v>
      </c>
      <c r="E794" s="103">
        <f>C794/D794*100</f>
        <v>100</v>
      </c>
    </row>
    <row r="795" s="45" customFormat="1" customHeight="1" spans="1:5">
      <c r="A795" s="63">
        <v>2111401</v>
      </c>
      <c r="B795" s="63" t="s">
        <v>88</v>
      </c>
      <c r="C795" s="32">
        <f>VLOOKUP(A:A,'[1]L02'!$A$1:$C$65536,3,0)</f>
        <v>0</v>
      </c>
      <c r="D795" s="32">
        <v>0</v>
      </c>
      <c r="E795" s="103"/>
    </row>
    <row r="796" s="45" customFormat="1" customHeight="1" spans="1:5">
      <c r="A796" s="63">
        <v>2111402</v>
      </c>
      <c r="B796" s="63" t="s">
        <v>89</v>
      </c>
      <c r="C796" s="32">
        <f>VLOOKUP(A:A,'[1]L02'!$A$1:$C$65536,3,0)</f>
        <v>0</v>
      </c>
      <c r="D796" s="32">
        <v>0</v>
      </c>
      <c r="E796" s="103"/>
    </row>
    <row r="797" s="45" customFormat="1" customHeight="1" spans="1:5">
      <c r="A797" s="63">
        <v>2111403</v>
      </c>
      <c r="B797" s="63" t="s">
        <v>90</v>
      </c>
      <c r="C797" s="32">
        <f>VLOOKUP(A:A,'[1]L02'!$A$1:$C$65536,3,0)</f>
        <v>0</v>
      </c>
      <c r="D797" s="32">
        <v>0</v>
      </c>
      <c r="E797" s="103"/>
    </row>
    <row r="798" s="45" customFormat="1" customHeight="1" spans="1:5">
      <c r="A798" s="63">
        <v>2111406</v>
      </c>
      <c r="B798" s="63" t="s">
        <v>674</v>
      </c>
      <c r="C798" s="32">
        <f>VLOOKUP(A:A,'[1]L02'!$A$1:$C$65536,3,0)</f>
        <v>0</v>
      </c>
      <c r="D798" s="32">
        <v>0</v>
      </c>
      <c r="E798" s="103"/>
    </row>
    <row r="799" s="45" customFormat="1" customHeight="1" spans="1:5">
      <c r="A799" s="63">
        <v>2111407</v>
      </c>
      <c r="B799" s="63" t="s">
        <v>675</v>
      </c>
      <c r="C799" s="32">
        <f>VLOOKUP(A:A,'[1]L02'!$A$1:$C$65536,3,0)</f>
        <v>0</v>
      </c>
      <c r="D799" s="32">
        <v>0</v>
      </c>
      <c r="E799" s="103"/>
    </row>
    <row r="800" s="45" customFormat="1" customHeight="1" spans="1:5">
      <c r="A800" s="63">
        <v>2111408</v>
      </c>
      <c r="B800" s="63" t="s">
        <v>676</v>
      </c>
      <c r="C800" s="32">
        <f>VLOOKUP(A:A,'[1]L02'!$A$1:$C$65536,3,0)</f>
        <v>0</v>
      </c>
      <c r="D800" s="32">
        <v>0</v>
      </c>
      <c r="E800" s="103"/>
    </row>
    <row r="801" s="45" customFormat="1" customHeight="1" spans="1:5">
      <c r="A801" s="63">
        <v>2111411</v>
      </c>
      <c r="B801" s="63" t="s">
        <v>129</v>
      </c>
      <c r="C801" s="32">
        <f>VLOOKUP(A:A,'[1]L02'!$A$1:$C$65536,3,0)</f>
        <v>0</v>
      </c>
      <c r="D801" s="32">
        <v>0</v>
      </c>
      <c r="E801" s="103"/>
    </row>
    <row r="802" s="45" customFormat="1" customHeight="1" spans="1:5">
      <c r="A802" s="63">
        <v>2111413</v>
      </c>
      <c r="B802" s="63" t="s">
        <v>677</v>
      </c>
      <c r="C802" s="32">
        <f>VLOOKUP(A:A,'[1]L02'!$A$1:$C$65536,3,0)</f>
        <v>0</v>
      </c>
      <c r="D802" s="32">
        <v>200</v>
      </c>
      <c r="E802" s="103">
        <f>C802/D802*100</f>
        <v>0</v>
      </c>
    </row>
    <row r="803" s="45" customFormat="1" customHeight="1" spans="1:5">
      <c r="A803" s="63">
        <v>2111450</v>
      </c>
      <c r="B803" s="63" t="s">
        <v>97</v>
      </c>
      <c r="C803" s="32">
        <f>VLOOKUP(A:A,'[1]L02'!$A$1:$C$65536,3,0)</f>
        <v>0</v>
      </c>
      <c r="D803" s="32">
        <v>0</v>
      </c>
      <c r="E803" s="103"/>
    </row>
    <row r="804" s="45" customFormat="1" customHeight="1" spans="1:5">
      <c r="A804" s="63">
        <v>2111499</v>
      </c>
      <c r="B804" s="63" t="s">
        <v>678</v>
      </c>
      <c r="C804" s="32">
        <f>VLOOKUP(A:A,'[1]L02'!$A$1:$C$65536,3,0)</f>
        <v>200</v>
      </c>
      <c r="D804" s="32">
        <v>0</v>
      </c>
      <c r="E804" s="103"/>
    </row>
    <row r="805" s="45" customFormat="1" customHeight="1" spans="1:5">
      <c r="A805" s="63">
        <v>21199</v>
      </c>
      <c r="B805" s="62" t="s">
        <v>679</v>
      </c>
      <c r="C805" s="32">
        <f>VLOOKUP(A:A,'[1]L02'!$A$1:$C$65536,3,0)</f>
        <v>1038</v>
      </c>
      <c r="D805" s="32">
        <v>0</v>
      </c>
      <c r="E805" s="103"/>
    </row>
    <row r="806" s="45" customFormat="1" customHeight="1" spans="1:5">
      <c r="A806" s="63">
        <v>2119999</v>
      </c>
      <c r="B806" s="63" t="s">
        <v>680</v>
      </c>
      <c r="C806" s="32">
        <f>VLOOKUP(A:A,'[1]L02'!$A$1:$C$65536,3,0)</f>
        <v>1038</v>
      </c>
      <c r="D806" s="32">
        <v>0</v>
      </c>
      <c r="E806" s="103"/>
    </row>
    <row r="807" s="45" customFormat="1" customHeight="1" spans="1:5">
      <c r="A807" s="63">
        <v>212</v>
      </c>
      <c r="B807" s="62" t="s">
        <v>681</v>
      </c>
      <c r="C807" s="32">
        <f>VLOOKUP(A:A,'[1]L02'!$A$1:$C$65536,3,0)</f>
        <v>68688</v>
      </c>
      <c r="D807" s="32">
        <v>59770</v>
      </c>
      <c r="E807" s="103">
        <f>C807/D807*100</f>
        <v>114.920528693324</v>
      </c>
    </row>
    <row r="808" s="45" customFormat="1" customHeight="1" spans="1:5">
      <c r="A808" s="63">
        <v>21201</v>
      </c>
      <c r="B808" s="62" t="s">
        <v>682</v>
      </c>
      <c r="C808" s="32">
        <f>VLOOKUP(A:A,'[1]L02'!$A$1:$C$65536,3,0)</f>
        <v>7225</v>
      </c>
      <c r="D808" s="32">
        <v>7707</v>
      </c>
      <c r="E808" s="103">
        <f>C808/D808*100</f>
        <v>93.7459452445829</v>
      </c>
    </row>
    <row r="809" s="45" customFormat="1" customHeight="1" spans="1:5">
      <c r="A809" s="63">
        <v>2120101</v>
      </c>
      <c r="B809" s="63" t="s">
        <v>88</v>
      </c>
      <c r="C809" s="32">
        <f>VLOOKUP(A:A,'[1]L02'!$A$1:$C$65536,3,0)</f>
        <v>1059</v>
      </c>
      <c r="D809" s="32">
        <v>1536</v>
      </c>
      <c r="E809" s="103">
        <f>C809/D809*100</f>
        <v>68.9453125</v>
      </c>
    </row>
    <row r="810" s="45" customFormat="1" customHeight="1" spans="1:5">
      <c r="A810" s="63">
        <v>2120102</v>
      </c>
      <c r="B810" s="63" t="s">
        <v>89</v>
      </c>
      <c r="C810" s="32">
        <f>VLOOKUP(A:A,'[1]L02'!$A$1:$C$65536,3,0)</f>
        <v>1046</v>
      </c>
      <c r="D810" s="32">
        <v>1335</v>
      </c>
      <c r="E810" s="103">
        <f>C810/D810*100</f>
        <v>78.3520599250936</v>
      </c>
    </row>
    <row r="811" s="45" customFormat="1" customHeight="1" spans="1:5">
      <c r="A811" s="63">
        <v>2120103</v>
      </c>
      <c r="B811" s="63" t="s">
        <v>90</v>
      </c>
      <c r="C811" s="32">
        <f>VLOOKUP(A:A,'[1]L02'!$A$1:$C$65536,3,0)</f>
        <v>0</v>
      </c>
      <c r="D811" s="32">
        <v>0</v>
      </c>
      <c r="E811" s="103"/>
    </row>
    <row r="812" s="45" customFormat="1" customHeight="1" spans="1:5">
      <c r="A812" s="63">
        <v>2120104</v>
      </c>
      <c r="B812" s="63" t="s">
        <v>683</v>
      </c>
      <c r="C812" s="32">
        <f>VLOOKUP(A:A,'[1]L02'!$A$1:$C$65536,3,0)</f>
        <v>2970</v>
      </c>
      <c r="D812" s="32">
        <v>2638</v>
      </c>
      <c r="E812" s="103">
        <f>C812/D812*100</f>
        <v>112.585291887794</v>
      </c>
    </row>
    <row r="813" s="45" customFormat="1" customHeight="1" spans="1:5">
      <c r="A813" s="63">
        <v>2120105</v>
      </c>
      <c r="B813" s="63" t="s">
        <v>684</v>
      </c>
      <c r="C813" s="32">
        <f>VLOOKUP(A:A,'[1]L02'!$A$1:$C$65536,3,0)</f>
        <v>0</v>
      </c>
      <c r="D813" s="32">
        <v>0</v>
      </c>
      <c r="E813" s="103"/>
    </row>
    <row r="814" s="45" customFormat="1" customHeight="1" spans="1:5">
      <c r="A814" s="63">
        <v>2120106</v>
      </c>
      <c r="B814" s="63" t="s">
        <v>685</v>
      </c>
      <c r="C814" s="32">
        <f>VLOOKUP(A:A,'[1]L02'!$A$1:$C$65536,3,0)</f>
        <v>396</v>
      </c>
      <c r="D814" s="32">
        <v>105</v>
      </c>
      <c r="E814" s="103">
        <f>C814/D814*100</f>
        <v>377.142857142857</v>
      </c>
    </row>
    <row r="815" s="45" customFormat="1" customHeight="1" spans="1:5">
      <c r="A815" s="63">
        <v>2120107</v>
      </c>
      <c r="B815" s="63" t="s">
        <v>686</v>
      </c>
      <c r="C815" s="32">
        <f>VLOOKUP(A:A,'[1]L02'!$A$1:$C$65536,3,0)</f>
        <v>0</v>
      </c>
      <c r="D815" s="32">
        <v>0</v>
      </c>
      <c r="E815" s="103"/>
    </row>
    <row r="816" s="45" customFormat="1" customHeight="1" spans="1:5">
      <c r="A816" s="63">
        <v>2120109</v>
      </c>
      <c r="B816" s="63" t="s">
        <v>687</v>
      </c>
      <c r="C816" s="32">
        <f>VLOOKUP(A:A,'[1]L02'!$A$1:$C$65536,3,0)</f>
        <v>0</v>
      </c>
      <c r="D816" s="32">
        <v>50</v>
      </c>
      <c r="E816" s="103">
        <f>C816/D816*100</f>
        <v>0</v>
      </c>
    </row>
    <row r="817" s="45" customFormat="1" customHeight="1" spans="1:5">
      <c r="A817" s="63">
        <v>2120110</v>
      </c>
      <c r="B817" s="63" t="s">
        <v>688</v>
      </c>
      <c r="C817" s="32">
        <f>VLOOKUP(A:A,'[1]L02'!$A$1:$C$65536,3,0)</f>
        <v>0</v>
      </c>
      <c r="D817" s="32">
        <v>0</v>
      </c>
      <c r="E817" s="103"/>
    </row>
    <row r="818" s="45" customFormat="1" customHeight="1" spans="1:5">
      <c r="A818" s="63">
        <v>2120199</v>
      </c>
      <c r="B818" s="63" t="s">
        <v>689</v>
      </c>
      <c r="C818" s="32">
        <f>VLOOKUP(A:A,'[1]L02'!$A$1:$C$65536,3,0)</f>
        <v>1754</v>
      </c>
      <c r="D818" s="32">
        <v>2043</v>
      </c>
      <c r="E818" s="103">
        <f>C818/D818*100</f>
        <v>85.8541360744004</v>
      </c>
    </row>
    <row r="819" s="45" customFormat="1" customHeight="1" spans="1:5">
      <c r="A819" s="63">
        <v>21202</v>
      </c>
      <c r="B819" s="62" t="s">
        <v>690</v>
      </c>
      <c r="C819" s="32">
        <f>VLOOKUP(A:A,'[1]L02'!$A$1:$C$65536,3,0)</f>
        <v>0</v>
      </c>
      <c r="D819" s="32">
        <v>0</v>
      </c>
      <c r="E819" s="103"/>
    </row>
    <row r="820" s="45" customFormat="1" customHeight="1" spans="1:5">
      <c r="A820" s="63">
        <v>2120201</v>
      </c>
      <c r="B820" s="63" t="s">
        <v>691</v>
      </c>
      <c r="C820" s="32">
        <f>VLOOKUP(A:A,'[1]L02'!$A$1:$C$65536,3,0)</f>
        <v>0</v>
      </c>
      <c r="D820" s="32">
        <v>0</v>
      </c>
      <c r="E820" s="103"/>
    </row>
    <row r="821" s="45" customFormat="1" customHeight="1" spans="1:5">
      <c r="A821" s="63">
        <v>21203</v>
      </c>
      <c r="B821" s="62" t="s">
        <v>692</v>
      </c>
      <c r="C821" s="32">
        <f>VLOOKUP(A:A,'[1]L02'!$A$1:$C$65536,3,0)</f>
        <v>44898</v>
      </c>
      <c r="D821" s="32">
        <v>12422</v>
      </c>
      <c r="E821" s="103">
        <f t="shared" ref="E821:E833" si="7">C821/D821*100</f>
        <v>361.439381742071</v>
      </c>
    </row>
    <row r="822" s="45" customFormat="1" customHeight="1" spans="1:5">
      <c r="A822" s="63">
        <v>2120303</v>
      </c>
      <c r="B822" s="63" t="s">
        <v>693</v>
      </c>
      <c r="C822" s="32">
        <f>VLOOKUP(A:A,'[1]L02'!$A$1:$C$65536,3,0)</f>
        <v>39707</v>
      </c>
      <c r="D822" s="32">
        <v>11171</v>
      </c>
      <c r="E822" s="103">
        <f t="shared" si="7"/>
        <v>355.447139915854</v>
      </c>
    </row>
    <row r="823" s="45" customFormat="1" customHeight="1" spans="1:5">
      <c r="A823" s="63">
        <v>2120399</v>
      </c>
      <c r="B823" s="63" t="s">
        <v>694</v>
      </c>
      <c r="C823" s="32">
        <f>VLOOKUP(A:A,'[1]L02'!$A$1:$C$65536,3,0)</f>
        <v>5191</v>
      </c>
      <c r="D823" s="32">
        <v>1251</v>
      </c>
      <c r="E823" s="103">
        <f t="shared" si="7"/>
        <v>414.948041566747</v>
      </c>
    </row>
    <row r="824" s="45" customFormat="1" customHeight="1" spans="1:5">
      <c r="A824" s="63">
        <v>21205</v>
      </c>
      <c r="B824" s="62" t="s">
        <v>695</v>
      </c>
      <c r="C824" s="32">
        <f>VLOOKUP(A:A,'[1]L02'!$A$1:$C$65536,3,0)</f>
        <v>4752</v>
      </c>
      <c r="D824" s="32">
        <v>7745</v>
      </c>
      <c r="E824" s="103">
        <f t="shared" si="7"/>
        <v>61.3557133634603</v>
      </c>
    </row>
    <row r="825" s="45" customFormat="1" customHeight="1" spans="1:5">
      <c r="A825" s="63">
        <v>2120501</v>
      </c>
      <c r="B825" s="63" t="s">
        <v>696</v>
      </c>
      <c r="C825" s="32">
        <f>VLOOKUP(A:A,'[1]L02'!$A$1:$C$65536,3,0)</f>
        <v>4752</v>
      </c>
      <c r="D825" s="32">
        <v>7745</v>
      </c>
      <c r="E825" s="103">
        <f t="shared" si="7"/>
        <v>61.3557133634603</v>
      </c>
    </row>
    <row r="826" s="45" customFormat="1" customHeight="1" spans="1:5">
      <c r="A826" s="63">
        <v>21206</v>
      </c>
      <c r="B826" s="62" t="s">
        <v>697</v>
      </c>
      <c r="C826" s="32">
        <f>VLOOKUP(A:A,'[1]L02'!$A$1:$C$65536,3,0)</f>
        <v>188</v>
      </c>
      <c r="D826" s="32">
        <v>134</v>
      </c>
      <c r="E826" s="103">
        <f t="shared" si="7"/>
        <v>140.298507462687</v>
      </c>
    </row>
    <row r="827" s="45" customFormat="1" customHeight="1" spans="1:5">
      <c r="A827" s="63">
        <v>2120601</v>
      </c>
      <c r="B827" s="63" t="s">
        <v>698</v>
      </c>
      <c r="C827" s="32">
        <f>VLOOKUP(A:A,'[1]L02'!$A$1:$C$65536,3,0)</f>
        <v>188</v>
      </c>
      <c r="D827" s="32">
        <v>134</v>
      </c>
      <c r="E827" s="103">
        <f t="shared" si="7"/>
        <v>140.298507462687</v>
      </c>
    </row>
    <row r="828" s="45" customFormat="1" customHeight="1" spans="1:5">
      <c r="A828" s="63">
        <v>21299</v>
      </c>
      <c r="B828" s="62" t="s">
        <v>699</v>
      </c>
      <c r="C828" s="32">
        <f>VLOOKUP(A:A,'[1]L02'!$A$1:$C$65536,3,0)</f>
        <v>11625</v>
      </c>
      <c r="D828" s="32">
        <v>31762</v>
      </c>
      <c r="E828" s="103">
        <f t="shared" si="7"/>
        <v>36.6003400289654</v>
      </c>
    </row>
    <row r="829" s="45" customFormat="1" customHeight="1" spans="1:5">
      <c r="A829" s="63">
        <v>2129999</v>
      </c>
      <c r="B829" s="63" t="s">
        <v>700</v>
      </c>
      <c r="C829" s="32">
        <f>VLOOKUP(A:A,'[1]L02'!$A$1:$C$65536,3,0)</f>
        <v>11625</v>
      </c>
      <c r="D829" s="32">
        <v>31762</v>
      </c>
      <c r="E829" s="103">
        <f t="shared" si="7"/>
        <v>36.6003400289654</v>
      </c>
    </row>
    <row r="830" s="45" customFormat="1" customHeight="1" spans="1:5">
      <c r="A830" s="63">
        <v>213</v>
      </c>
      <c r="B830" s="62" t="s">
        <v>701</v>
      </c>
      <c r="C830" s="32">
        <f>VLOOKUP(A:A,'[1]L02'!$A$1:$C$65536,3,0)</f>
        <v>113663</v>
      </c>
      <c r="D830" s="32">
        <v>106212</v>
      </c>
      <c r="E830" s="103">
        <f t="shared" si="7"/>
        <v>107.015214853312</v>
      </c>
    </row>
    <row r="831" s="45" customFormat="1" customHeight="1" spans="1:5">
      <c r="A831" s="63">
        <v>21301</v>
      </c>
      <c r="B831" s="62" t="s">
        <v>702</v>
      </c>
      <c r="C831" s="32">
        <f>VLOOKUP(A:A,'[1]L02'!$A$1:$C$65536,3,0)</f>
        <v>39632</v>
      </c>
      <c r="D831" s="32">
        <v>34278</v>
      </c>
      <c r="E831" s="103">
        <f t="shared" si="7"/>
        <v>115.619347686563</v>
      </c>
    </row>
    <row r="832" s="45" customFormat="1" customHeight="1" spans="1:5">
      <c r="A832" s="63">
        <v>2130101</v>
      </c>
      <c r="B832" s="63" t="s">
        <v>88</v>
      </c>
      <c r="C832" s="32">
        <f>VLOOKUP(A:A,'[1]L02'!$A$1:$C$65536,3,0)</f>
        <v>8245</v>
      </c>
      <c r="D832" s="32">
        <v>7756</v>
      </c>
      <c r="E832" s="103">
        <f t="shared" si="7"/>
        <v>106.304796286746</v>
      </c>
    </row>
    <row r="833" s="45" customFormat="1" customHeight="1" spans="1:5">
      <c r="A833" s="63">
        <v>2130102</v>
      </c>
      <c r="B833" s="63" t="s">
        <v>89</v>
      </c>
      <c r="C833" s="32">
        <f>VLOOKUP(A:A,'[1]L02'!$A$1:$C$65536,3,0)</f>
        <v>5</v>
      </c>
      <c r="D833" s="32">
        <v>21</v>
      </c>
      <c r="E833" s="103">
        <f t="shared" si="7"/>
        <v>23.8095238095238</v>
      </c>
    </row>
    <row r="834" s="45" customFormat="1" customHeight="1" spans="1:5">
      <c r="A834" s="63">
        <v>2130103</v>
      </c>
      <c r="B834" s="63" t="s">
        <v>90</v>
      </c>
      <c r="C834" s="32">
        <f>VLOOKUP(A:A,'[1]L02'!$A$1:$C$65536,3,0)</f>
        <v>0</v>
      </c>
      <c r="D834" s="32">
        <v>0</v>
      </c>
      <c r="E834" s="103"/>
    </row>
    <row r="835" s="45" customFormat="1" customHeight="1" spans="1:5">
      <c r="A835" s="63">
        <v>2130104</v>
      </c>
      <c r="B835" s="63" t="s">
        <v>97</v>
      </c>
      <c r="C835" s="32">
        <f>VLOOKUP(A:A,'[1]L02'!$A$1:$C$65536,3,0)</f>
        <v>0</v>
      </c>
      <c r="D835" s="32">
        <v>0</v>
      </c>
      <c r="E835" s="103"/>
    </row>
    <row r="836" s="45" customFormat="1" customHeight="1" spans="1:5">
      <c r="A836" s="63">
        <v>2130105</v>
      </c>
      <c r="B836" s="63" t="s">
        <v>703</v>
      </c>
      <c r="C836" s="32">
        <f>VLOOKUP(A:A,'[1]L02'!$A$1:$C$65536,3,0)</f>
        <v>0</v>
      </c>
      <c r="D836" s="32">
        <v>0</v>
      </c>
      <c r="E836" s="103"/>
    </row>
    <row r="837" s="45" customFormat="1" customHeight="1" spans="1:5">
      <c r="A837" s="63">
        <v>2130106</v>
      </c>
      <c r="B837" s="63" t="s">
        <v>704</v>
      </c>
      <c r="C837" s="32">
        <f>VLOOKUP(A:A,'[1]L02'!$A$1:$C$65536,3,0)</f>
        <v>273</v>
      </c>
      <c r="D837" s="32">
        <v>21</v>
      </c>
      <c r="E837" s="103">
        <f>C837/D837*100</f>
        <v>1300</v>
      </c>
    </row>
    <row r="838" s="45" customFormat="1" customHeight="1" spans="1:5">
      <c r="A838" s="63">
        <v>2130108</v>
      </c>
      <c r="B838" s="63" t="s">
        <v>705</v>
      </c>
      <c r="C838" s="32">
        <f>VLOOKUP(A:A,'[1]L02'!$A$1:$C$65536,3,0)</f>
        <v>603</v>
      </c>
      <c r="D838" s="32">
        <v>418</v>
      </c>
      <c r="E838" s="103">
        <f>C838/D838*100</f>
        <v>144.258373205742</v>
      </c>
    </row>
    <row r="839" s="45" customFormat="1" customHeight="1" spans="1:5">
      <c r="A839" s="63">
        <v>2130109</v>
      </c>
      <c r="B839" s="63" t="s">
        <v>706</v>
      </c>
      <c r="C839" s="32">
        <f>VLOOKUP(A:A,'[1]L02'!$A$1:$C$65536,3,0)</f>
        <v>29</v>
      </c>
      <c r="D839" s="32">
        <v>0</v>
      </c>
      <c r="E839" s="103"/>
    </row>
    <row r="840" s="45" customFormat="1" customHeight="1" spans="1:5">
      <c r="A840" s="63">
        <v>2130110</v>
      </c>
      <c r="B840" s="63" t="s">
        <v>707</v>
      </c>
      <c r="C840" s="32">
        <f>VLOOKUP(A:A,'[1]L02'!$A$1:$C$65536,3,0)</f>
        <v>0</v>
      </c>
      <c r="D840" s="32">
        <v>0</v>
      </c>
      <c r="E840" s="103"/>
    </row>
    <row r="841" s="45" customFormat="1" customHeight="1" spans="1:5">
      <c r="A841" s="63">
        <v>2130111</v>
      </c>
      <c r="B841" s="63" t="s">
        <v>708</v>
      </c>
      <c r="C841" s="32">
        <f>VLOOKUP(A:A,'[1]L02'!$A$1:$C$65536,3,0)</f>
        <v>7</v>
      </c>
      <c r="D841" s="32">
        <v>0</v>
      </c>
      <c r="E841" s="103"/>
    </row>
    <row r="842" s="45" customFormat="1" customHeight="1" spans="1:5">
      <c r="A842" s="63">
        <v>2130112</v>
      </c>
      <c r="B842" s="63" t="s">
        <v>709</v>
      </c>
      <c r="C842" s="32">
        <f>VLOOKUP(A:A,'[1]L02'!$A$1:$C$65536,3,0)</f>
        <v>9</v>
      </c>
      <c r="D842" s="32">
        <v>0</v>
      </c>
      <c r="E842" s="103"/>
    </row>
    <row r="843" s="45" customFormat="1" customHeight="1" spans="1:5">
      <c r="A843" s="63">
        <v>2130114</v>
      </c>
      <c r="B843" s="63" t="s">
        <v>710</v>
      </c>
      <c r="C843" s="32">
        <f>VLOOKUP(A:A,'[1]L02'!$A$1:$C$65536,3,0)</f>
        <v>0</v>
      </c>
      <c r="D843" s="32">
        <v>0</v>
      </c>
      <c r="E843" s="103"/>
    </row>
    <row r="844" s="45" customFormat="1" customHeight="1" spans="1:5">
      <c r="A844" s="63">
        <v>2130119</v>
      </c>
      <c r="B844" s="63" t="s">
        <v>711</v>
      </c>
      <c r="C844" s="32">
        <f>VLOOKUP(A:A,'[1]L02'!$A$1:$C$65536,3,0)</f>
        <v>154</v>
      </c>
      <c r="D844" s="32">
        <v>408</v>
      </c>
      <c r="E844" s="103">
        <f>C844/D844*100</f>
        <v>37.7450980392157</v>
      </c>
    </row>
    <row r="845" s="45" customFormat="1" customHeight="1" spans="1:5">
      <c r="A845" s="63">
        <v>2130120</v>
      </c>
      <c r="B845" s="63" t="s">
        <v>712</v>
      </c>
      <c r="C845" s="32">
        <f>VLOOKUP(A:A,'[1]L02'!$A$1:$C$65536,3,0)</f>
        <v>45</v>
      </c>
      <c r="D845" s="32">
        <v>0</v>
      </c>
      <c r="E845" s="103"/>
    </row>
    <row r="846" s="45" customFormat="1" customHeight="1" spans="1:5">
      <c r="A846" s="63">
        <v>2130121</v>
      </c>
      <c r="B846" s="63" t="s">
        <v>713</v>
      </c>
      <c r="C846" s="32">
        <f>VLOOKUP(A:A,'[1]L02'!$A$1:$C$65536,3,0)</f>
        <v>334</v>
      </c>
      <c r="D846" s="32">
        <v>0</v>
      </c>
      <c r="E846" s="103"/>
    </row>
    <row r="847" s="45" customFormat="1" customHeight="1" spans="1:5">
      <c r="A847" s="63">
        <v>2130122</v>
      </c>
      <c r="B847" s="63" t="s">
        <v>714</v>
      </c>
      <c r="C847" s="32">
        <f>VLOOKUP(A:A,'[1]L02'!$A$1:$C$65536,3,0)</f>
        <v>15449</v>
      </c>
      <c r="D847" s="32">
        <v>12114</v>
      </c>
      <c r="E847" s="103">
        <f>C847/D847*100</f>
        <v>127.530130427604</v>
      </c>
    </row>
    <row r="848" s="45" customFormat="1" customHeight="1" spans="1:5">
      <c r="A848" s="63">
        <v>2130124</v>
      </c>
      <c r="B848" s="63" t="s">
        <v>715</v>
      </c>
      <c r="C848" s="32">
        <f>VLOOKUP(A:A,'[1]L02'!$A$1:$C$65536,3,0)</f>
        <v>121</v>
      </c>
      <c r="D848" s="32">
        <v>15</v>
      </c>
      <c r="E848" s="103">
        <f>C848/D848*100</f>
        <v>806.666666666667</v>
      </c>
    </row>
    <row r="849" s="45" customFormat="1" customHeight="1" spans="1:5">
      <c r="A849" s="63">
        <v>2130125</v>
      </c>
      <c r="B849" s="63" t="s">
        <v>716</v>
      </c>
      <c r="C849" s="32">
        <f>VLOOKUP(A:A,'[1]L02'!$A$1:$C$65536,3,0)</f>
        <v>0</v>
      </c>
      <c r="D849" s="32">
        <v>0</v>
      </c>
      <c r="E849" s="103"/>
    </row>
    <row r="850" s="45" customFormat="1" customHeight="1" spans="1:5">
      <c r="A850" s="63">
        <v>2130126</v>
      </c>
      <c r="B850" s="63" t="s">
        <v>717</v>
      </c>
      <c r="C850" s="32">
        <f>VLOOKUP(A:A,'[1]L02'!$A$1:$C$65536,3,0)</f>
        <v>762</v>
      </c>
      <c r="D850" s="32">
        <v>3944</v>
      </c>
      <c r="E850" s="103">
        <f>C850/D850*100</f>
        <v>19.3204868154158</v>
      </c>
    </row>
    <row r="851" s="45" customFormat="1" customHeight="1" spans="1:5">
      <c r="A851" s="63">
        <v>2130135</v>
      </c>
      <c r="B851" s="63" t="s">
        <v>718</v>
      </c>
      <c r="C851" s="32">
        <f>VLOOKUP(A:A,'[1]L02'!$A$1:$C$65536,3,0)</f>
        <v>87</v>
      </c>
      <c r="D851" s="32">
        <v>107</v>
      </c>
      <c r="E851" s="103">
        <f>C851/D851*100</f>
        <v>81.3084112149533</v>
      </c>
    </row>
    <row r="852" s="45" customFormat="1" customHeight="1" spans="1:5">
      <c r="A852" s="63">
        <v>2130142</v>
      </c>
      <c r="B852" s="63" t="s">
        <v>719</v>
      </c>
      <c r="C852" s="32">
        <f>VLOOKUP(A:A,'[1]L02'!$A$1:$C$65536,3,0)</f>
        <v>15</v>
      </c>
      <c r="D852" s="32">
        <v>0</v>
      </c>
      <c r="E852" s="103"/>
    </row>
    <row r="853" s="45" customFormat="1" customHeight="1" spans="1:5">
      <c r="A853" s="63">
        <v>2130148</v>
      </c>
      <c r="B853" s="63" t="s">
        <v>720</v>
      </c>
      <c r="C853" s="32">
        <f>VLOOKUP(A:A,'[1]L02'!$A$1:$C$65536,3,0)</f>
        <v>184</v>
      </c>
      <c r="D853" s="32">
        <v>0</v>
      </c>
      <c r="E853" s="103"/>
    </row>
    <row r="854" s="45" customFormat="1" customHeight="1" spans="1:5">
      <c r="A854" s="63">
        <v>2130152</v>
      </c>
      <c r="B854" s="63" t="s">
        <v>721</v>
      </c>
      <c r="C854" s="32">
        <f>VLOOKUP(A:A,'[1]L02'!$A$1:$C$65536,3,0)</f>
        <v>0</v>
      </c>
      <c r="D854" s="32">
        <v>6</v>
      </c>
      <c r="E854" s="103">
        <f>C854/D854*100</f>
        <v>0</v>
      </c>
    </row>
    <row r="855" s="45" customFormat="1" customHeight="1" spans="1:5">
      <c r="A855" s="63">
        <v>2130153</v>
      </c>
      <c r="B855" s="63" t="s">
        <v>722</v>
      </c>
      <c r="C855" s="32">
        <f>VLOOKUP(A:A,'[1]L02'!$A$1:$C$65536,3,0)</f>
        <v>8515</v>
      </c>
      <c r="D855" s="32">
        <v>6269</v>
      </c>
      <c r="E855" s="103">
        <f>C855/D855*100</f>
        <v>135.827085659595</v>
      </c>
    </row>
    <row r="856" s="45" customFormat="1" customHeight="1" spans="1:5">
      <c r="A856" s="63">
        <v>2130199</v>
      </c>
      <c r="B856" s="63" t="s">
        <v>723</v>
      </c>
      <c r="C856" s="32">
        <f>VLOOKUP(A:A,'[1]L02'!$A$1:$C$65536,3,0)</f>
        <v>4795</v>
      </c>
      <c r="D856" s="32">
        <v>3199</v>
      </c>
      <c r="E856" s="103">
        <f>C856/D856*100</f>
        <v>149.890590809628</v>
      </c>
    </row>
    <row r="857" s="45" customFormat="1" customHeight="1" spans="1:5">
      <c r="A857" s="63">
        <v>21302</v>
      </c>
      <c r="B857" s="62" t="s">
        <v>724</v>
      </c>
      <c r="C857" s="32">
        <f>VLOOKUP(A:A,'[1]L02'!$A$1:$C$65536,3,0)</f>
        <v>8198</v>
      </c>
      <c r="D857" s="32">
        <v>7243</v>
      </c>
      <c r="E857" s="103">
        <f>C857/D857*100</f>
        <v>113.185144277233</v>
      </c>
    </row>
    <row r="858" s="45" customFormat="1" customHeight="1" spans="1:5">
      <c r="A858" s="63">
        <v>2130201</v>
      </c>
      <c r="B858" s="63" t="s">
        <v>88</v>
      </c>
      <c r="C858" s="32">
        <f>VLOOKUP(A:A,'[1]L02'!$A$1:$C$65536,3,0)</f>
        <v>2477</v>
      </c>
      <c r="D858" s="32">
        <v>1427</v>
      </c>
      <c r="E858" s="103">
        <f>C858/D858*100</f>
        <v>173.580939032936</v>
      </c>
    </row>
    <row r="859" s="45" customFormat="1" customHeight="1" spans="1:5">
      <c r="A859" s="63">
        <v>2130202</v>
      </c>
      <c r="B859" s="63" t="s">
        <v>89</v>
      </c>
      <c r="C859" s="32">
        <f>VLOOKUP(A:A,'[1]L02'!$A$1:$C$65536,3,0)</f>
        <v>737</v>
      </c>
      <c r="D859" s="32">
        <v>0</v>
      </c>
      <c r="E859" s="103"/>
    </row>
    <row r="860" s="45" customFormat="1" customHeight="1" spans="1:5">
      <c r="A860" s="63">
        <v>2130203</v>
      </c>
      <c r="B860" s="63" t="s">
        <v>90</v>
      </c>
      <c r="C860" s="32">
        <f>VLOOKUP(A:A,'[1]L02'!$A$1:$C$65536,3,0)</f>
        <v>0</v>
      </c>
      <c r="D860" s="32">
        <v>0</v>
      </c>
      <c r="E860" s="103"/>
    </row>
    <row r="861" s="45" customFormat="1" customHeight="1" spans="1:5">
      <c r="A861" s="63">
        <v>2130204</v>
      </c>
      <c r="B861" s="63" t="s">
        <v>725</v>
      </c>
      <c r="C861" s="32">
        <f>VLOOKUP(A:A,'[1]L02'!$A$1:$C$65536,3,0)</f>
        <v>187</v>
      </c>
      <c r="D861" s="32">
        <v>0</v>
      </c>
      <c r="E861" s="103"/>
    </row>
    <row r="862" s="45" customFormat="1" customHeight="1" spans="1:5">
      <c r="A862" s="63">
        <v>2130205</v>
      </c>
      <c r="B862" s="63" t="s">
        <v>726</v>
      </c>
      <c r="C862" s="32">
        <f>VLOOKUP(A:A,'[1]L02'!$A$1:$C$65536,3,0)</f>
        <v>845</v>
      </c>
      <c r="D862" s="32">
        <v>561</v>
      </c>
      <c r="E862" s="103">
        <f>C862/D862*100</f>
        <v>150.623885918004</v>
      </c>
    </row>
    <row r="863" s="45" customFormat="1" customHeight="1" spans="1:5">
      <c r="A863" s="63">
        <v>2130206</v>
      </c>
      <c r="B863" s="63" t="s">
        <v>727</v>
      </c>
      <c r="C863" s="32">
        <f>VLOOKUP(A:A,'[1]L02'!$A$1:$C$65536,3,0)</f>
        <v>0</v>
      </c>
      <c r="D863" s="32">
        <v>0</v>
      </c>
      <c r="E863" s="103"/>
    </row>
    <row r="864" s="45" customFormat="1" customHeight="1" spans="1:5">
      <c r="A864" s="63">
        <v>2130207</v>
      </c>
      <c r="B864" s="63" t="s">
        <v>728</v>
      </c>
      <c r="C864" s="32">
        <f>VLOOKUP(A:A,'[1]L02'!$A$1:$C$65536,3,0)</f>
        <v>239</v>
      </c>
      <c r="D864" s="32">
        <v>0</v>
      </c>
      <c r="E864" s="103"/>
    </row>
    <row r="865" s="45" customFormat="1" customHeight="1" spans="1:5">
      <c r="A865" s="63">
        <v>2130209</v>
      </c>
      <c r="B865" s="63" t="s">
        <v>729</v>
      </c>
      <c r="C865" s="32">
        <f>VLOOKUP(A:A,'[1]L02'!$A$1:$C$65536,3,0)</f>
        <v>1920</v>
      </c>
      <c r="D865" s="32">
        <v>1648</v>
      </c>
      <c r="E865" s="103">
        <f>C865/D865*100</f>
        <v>116.504854368932</v>
      </c>
    </row>
    <row r="866" s="45" customFormat="1" customHeight="1" spans="1:5">
      <c r="A866" s="63">
        <v>2130211</v>
      </c>
      <c r="B866" s="63" t="s">
        <v>730</v>
      </c>
      <c r="C866" s="32">
        <f>VLOOKUP(A:A,'[1]L02'!$A$1:$C$65536,3,0)</f>
        <v>83</v>
      </c>
      <c r="D866" s="32">
        <v>0</v>
      </c>
      <c r="E866" s="103"/>
    </row>
    <row r="867" s="45" customFormat="1" customHeight="1" spans="1:5">
      <c r="A867" s="63">
        <v>2130212</v>
      </c>
      <c r="B867" s="63" t="s">
        <v>731</v>
      </c>
      <c r="C867" s="32">
        <f>VLOOKUP(A:A,'[1]L02'!$A$1:$C$65536,3,0)</f>
        <v>0</v>
      </c>
      <c r="D867" s="32">
        <v>0</v>
      </c>
      <c r="E867" s="103"/>
    </row>
    <row r="868" s="45" customFormat="1" customHeight="1" spans="1:5">
      <c r="A868" s="63">
        <v>2130213</v>
      </c>
      <c r="B868" s="63" t="s">
        <v>732</v>
      </c>
      <c r="C868" s="32">
        <f>VLOOKUP(A:A,'[1]L02'!$A$1:$C$65536,3,0)</f>
        <v>0</v>
      </c>
      <c r="D868" s="32">
        <v>0</v>
      </c>
      <c r="E868" s="103"/>
    </row>
    <row r="869" s="45" customFormat="1" customHeight="1" spans="1:5">
      <c r="A869" s="63">
        <v>2130217</v>
      </c>
      <c r="B869" s="63" t="s">
        <v>733</v>
      </c>
      <c r="C869" s="32">
        <f>VLOOKUP(A:A,'[1]L02'!$A$1:$C$65536,3,0)</f>
        <v>0</v>
      </c>
      <c r="D869" s="32">
        <v>0</v>
      </c>
      <c r="E869" s="103"/>
    </row>
    <row r="870" s="45" customFormat="1" customHeight="1" spans="1:5">
      <c r="A870" s="63">
        <v>2130220</v>
      </c>
      <c r="B870" s="63" t="s">
        <v>734</v>
      </c>
      <c r="C870" s="32">
        <f>VLOOKUP(A:A,'[1]L02'!$A$1:$C$65536,3,0)</f>
        <v>0</v>
      </c>
      <c r="D870" s="32">
        <v>0</v>
      </c>
      <c r="E870" s="103"/>
    </row>
    <row r="871" s="45" customFormat="1" customHeight="1" spans="1:5">
      <c r="A871" s="63">
        <v>2130221</v>
      </c>
      <c r="B871" s="63" t="s">
        <v>735</v>
      </c>
      <c r="C871" s="32">
        <f>VLOOKUP(A:A,'[1]L02'!$A$1:$C$65536,3,0)</f>
        <v>0</v>
      </c>
      <c r="D871" s="32">
        <v>0</v>
      </c>
      <c r="E871" s="103"/>
    </row>
    <row r="872" s="45" customFormat="1" customHeight="1" spans="1:5">
      <c r="A872" s="63">
        <v>2130223</v>
      </c>
      <c r="B872" s="63" t="s">
        <v>736</v>
      </c>
      <c r="C872" s="32">
        <f>VLOOKUP(A:A,'[1]L02'!$A$1:$C$65536,3,0)</f>
        <v>0</v>
      </c>
      <c r="D872" s="32">
        <v>0</v>
      </c>
      <c r="E872" s="103"/>
    </row>
    <row r="873" s="45" customFormat="1" customHeight="1" spans="1:5">
      <c r="A873" s="63">
        <v>2130226</v>
      </c>
      <c r="B873" s="63" t="s">
        <v>737</v>
      </c>
      <c r="C873" s="32">
        <f>VLOOKUP(A:A,'[1]L02'!$A$1:$C$65536,3,0)</f>
        <v>0</v>
      </c>
      <c r="D873" s="32">
        <v>0</v>
      </c>
      <c r="E873" s="103"/>
    </row>
    <row r="874" s="45" customFormat="1" customHeight="1" spans="1:5">
      <c r="A874" s="63">
        <v>2130227</v>
      </c>
      <c r="B874" s="63" t="s">
        <v>738</v>
      </c>
      <c r="C874" s="32">
        <f>VLOOKUP(A:A,'[1]L02'!$A$1:$C$65536,3,0)</f>
        <v>0</v>
      </c>
      <c r="D874" s="32">
        <v>0</v>
      </c>
      <c r="E874" s="103"/>
    </row>
    <row r="875" s="45" customFormat="1" ht="17.25" customHeight="1" spans="1:5">
      <c r="A875" s="63">
        <v>2130234</v>
      </c>
      <c r="B875" s="63" t="s">
        <v>739</v>
      </c>
      <c r="C875" s="32">
        <f>VLOOKUP(A:A,'[1]L02'!$A$1:$C$65536,3,0)</f>
        <v>115</v>
      </c>
      <c r="D875" s="32">
        <v>8</v>
      </c>
      <c r="E875" s="103">
        <f>C875/D875*100</f>
        <v>1437.5</v>
      </c>
    </row>
    <row r="876" s="45" customFormat="1" customHeight="1" spans="1:5">
      <c r="A876" s="63">
        <v>2130236</v>
      </c>
      <c r="B876" s="63" t="s">
        <v>740</v>
      </c>
      <c r="C876" s="32">
        <f>VLOOKUP(A:A,'[1]L02'!$A$1:$C$65536,3,0)</f>
        <v>0</v>
      </c>
      <c r="D876" s="32">
        <v>0</v>
      </c>
      <c r="E876" s="103"/>
    </row>
    <row r="877" s="45" customFormat="1" customHeight="1" spans="1:5">
      <c r="A877" s="63">
        <v>2130237</v>
      </c>
      <c r="B877" s="63" t="s">
        <v>709</v>
      </c>
      <c r="C877" s="32">
        <f>VLOOKUP(A:A,'[1]L02'!$A$1:$C$65536,3,0)</f>
        <v>0</v>
      </c>
      <c r="D877" s="32">
        <v>0</v>
      </c>
      <c r="E877" s="103"/>
    </row>
    <row r="878" s="45" customFormat="1" customHeight="1" spans="1:5">
      <c r="A878" s="63">
        <v>2130299</v>
      </c>
      <c r="B878" s="63" t="s">
        <v>741</v>
      </c>
      <c r="C878" s="32">
        <f>VLOOKUP(A:A,'[1]L02'!$A$1:$C$65536,3,0)</f>
        <v>1595</v>
      </c>
      <c r="D878" s="32">
        <v>3599</v>
      </c>
      <c r="E878" s="103">
        <f>C878/D878*100</f>
        <v>44.3178660739094</v>
      </c>
    </row>
    <row r="879" s="45" customFormat="1" customHeight="1" spans="1:5">
      <c r="A879" s="63">
        <v>21303</v>
      </c>
      <c r="B879" s="62" t="s">
        <v>742</v>
      </c>
      <c r="C879" s="32">
        <f>VLOOKUP(A:A,'[1]L02'!$A$1:$C$65536,3,0)</f>
        <v>17771</v>
      </c>
      <c r="D879" s="32">
        <v>17304</v>
      </c>
      <c r="E879" s="103">
        <f>C879/D879*100</f>
        <v>102.698797965788</v>
      </c>
    </row>
    <row r="880" s="45" customFormat="1" customHeight="1" spans="1:5">
      <c r="A880" s="63">
        <v>2130301</v>
      </c>
      <c r="B880" s="63" t="s">
        <v>88</v>
      </c>
      <c r="C880" s="32">
        <f>VLOOKUP(A:A,'[1]L02'!$A$1:$C$65536,3,0)</f>
        <v>1438</v>
      </c>
      <c r="D880" s="32">
        <v>1302</v>
      </c>
      <c r="E880" s="103">
        <f>C880/D880*100</f>
        <v>110.445468509985</v>
      </c>
    </row>
    <row r="881" s="45" customFormat="1" customHeight="1" spans="1:5">
      <c r="A881" s="63">
        <v>2130302</v>
      </c>
      <c r="B881" s="63" t="s">
        <v>89</v>
      </c>
      <c r="C881" s="32">
        <f>VLOOKUP(A:A,'[1]L02'!$A$1:$C$65536,3,0)</f>
        <v>388</v>
      </c>
      <c r="D881" s="32">
        <v>324</v>
      </c>
      <c r="E881" s="103">
        <f>C881/D881*100</f>
        <v>119.753086419753</v>
      </c>
    </row>
    <row r="882" s="45" customFormat="1" customHeight="1" spans="1:5">
      <c r="A882" s="63">
        <v>2130303</v>
      </c>
      <c r="B882" s="63" t="s">
        <v>90</v>
      </c>
      <c r="C882" s="32">
        <f>VLOOKUP(A:A,'[1]L02'!$A$1:$C$65536,3,0)</f>
        <v>0</v>
      </c>
      <c r="D882" s="32">
        <v>0</v>
      </c>
      <c r="E882" s="103"/>
    </row>
    <row r="883" s="45" customFormat="1" customHeight="1" spans="1:5">
      <c r="A883" s="63">
        <v>2130304</v>
      </c>
      <c r="B883" s="63" t="s">
        <v>743</v>
      </c>
      <c r="C883" s="32">
        <f>VLOOKUP(A:A,'[1]L02'!$A$1:$C$65536,3,0)</f>
        <v>75</v>
      </c>
      <c r="D883" s="32">
        <v>20</v>
      </c>
      <c r="E883" s="103">
        <f>C883/D883*100</f>
        <v>375</v>
      </c>
    </row>
    <row r="884" s="45" customFormat="1" customHeight="1" spans="1:5">
      <c r="A884" s="63">
        <v>2130305</v>
      </c>
      <c r="B884" s="63" t="s">
        <v>744</v>
      </c>
      <c r="C884" s="32">
        <f>VLOOKUP(A:A,'[1]L02'!$A$1:$C$65536,3,0)</f>
        <v>5018</v>
      </c>
      <c r="D884" s="32">
        <v>7804</v>
      </c>
      <c r="E884" s="103">
        <f>C884/D884*100</f>
        <v>64.3003587903639</v>
      </c>
    </row>
    <row r="885" s="45" customFormat="1" customHeight="1" spans="1:5">
      <c r="A885" s="63">
        <v>2130306</v>
      </c>
      <c r="B885" s="63" t="s">
        <v>745</v>
      </c>
      <c r="C885" s="32">
        <f>VLOOKUP(A:A,'[1]L02'!$A$1:$C$65536,3,0)</f>
        <v>2949</v>
      </c>
      <c r="D885" s="32">
        <v>2558</v>
      </c>
      <c r="E885" s="103">
        <f>C885/D885*100</f>
        <v>115.285379202502</v>
      </c>
    </row>
    <row r="886" s="45" customFormat="1" customHeight="1" spans="1:5">
      <c r="A886" s="63">
        <v>2130307</v>
      </c>
      <c r="B886" s="63" t="s">
        <v>746</v>
      </c>
      <c r="C886" s="32">
        <f>VLOOKUP(A:A,'[1]L02'!$A$1:$C$65536,3,0)</f>
        <v>0</v>
      </c>
      <c r="D886" s="32">
        <v>0</v>
      </c>
      <c r="E886" s="103"/>
    </row>
    <row r="887" s="45" customFormat="1" customHeight="1" spans="1:5">
      <c r="A887" s="63">
        <v>2130308</v>
      </c>
      <c r="B887" s="63" t="s">
        <v>747</v>
      </c>
      <c r="C887" s="32">
        <f>VLOOKUP(A:A,'[1]L02'!$A$1:$C$65536,3,0)</f>
        <v>58</v>
      </c>
      <c r="D887" s="32">
        <v>0</v>
      </c>
      <c r="E887" s="103"/>
    </row>
    <row r="888" s="45" customFormat="1" customHeight="1" spans="1:5">
      <c r="A888" s="63">
        <v>2130309</v>
      </c>
      <c r="B888" s="63" t="s">
        <v>748</v>
      </c>
      <c r="C888" s="32">
        <f>VLOOKUP(A:A,'[1]L02'!$A$1:$C$65536,3,0)</f>
        <v>0</v>
      </c>
      <c r="D888" s="32">
        <v>0</v>
      </c>
      <c r="E888" s="103"/>
    </row>
    <row r="889" s="45" customFormat="1" customHeight="1" spans="1:5">
      <c r="A889" s="63">
        <v>2130310</v>
      </c>
      <c r="B889" s="63" t="s">
        <v>749</v>
      </c>
      <c r="C889" s="32">
        <f>VLOOKUP(A:A,'[1]L02'!$A$1:$C$65536,3,0)</f>
        <v>673</v>
      </c>
      <c r="D889" s="32">
        <v>663</v>
      </c>
      <c r="E889" s="103">
        <f t="shared" ref="E889:E895" si="8">C889/D889*100</f>
        <v>101.508295625943</v>
      </c>
    </row>
    <row r="890" s="45" customFormat="1" customHeight="1" spans="1:5">
      <c r="A890" s="63">
        <v>2130311</v>
      </c>
      <c r="B890" s="63" t="s">
        <v>750</v>
      </c>
      <c r="C890" s="32">
        <f>VLOOKUP(A:A,'[1]L02'!$A$1:$C$65536,3,0)</f>
        <v>62</v>
      </c>
      <c r="D890" s="32">
        <v>65</v>
      </c>
      <c r="E890" s="103">
        <f t="shared" si="8"/>
        <v>95.3846153846154</v>
      </c>
    </row>
    <row r="891" s="45" customFormat="1" customHeight="1" spans="1:5">
      <c r="A891" s="63">
        <v>2130312</v>
      </c>
      <c r="B891" s="63" t="s">
        <v>751</v>
      </c>
      <c r="C891" s="32">
        <f>VLOOKUP(A:A,'[1]L02'!$A$1:$C$65536,3,0)</f>
        <v>100</v>
      </c>
      <c r="D891" s="32">
        <v>200</v>
      </c>
      <c r="E891" s="103">
        <f t="shared" si="8"/>
        <v>50</v>
      </c>
    </row>
    <row r="892" s="45" customFormat="1" customHeight="1" spans="1:5">
      <c r="A892" s="63">
        <v>2130313</v>
      </c>
      <c r="B892" s="63" t="s">
        <v>752</v>
      </c>
      <c r="C892" s="32">
        <f>VLOOKUP(A:A,'[1]L02'!$A$1:$C$65536,3,0)</f>
        <v>0</v>
      </c>
      <c r="D892" s="32">
        <v>5</v>
      </c>
      <c r="E892" s="103">
        <f t="shared" si="8"/>
        <v>0</v>
      </c>
    </row>
    <row r="893" s="45" customFormat="1" customHeight="1" spans="1:5">
      <c r="A893" s="63">
        <v>2130314</v>
      </c>
      <c r="B893" s="63" t="s">
        <v>753</v>
      </c>
      <c r="C893" s="32">
        <f>VLOOKUP(A:A,'[1]L02'!$A$1:$C$65536,3,0)</f>
        <v>205</v>
      </c>
      <c r="D893" s="32">
        <v>330</v>
      </c>
      <c r="E893" s="103">
        <f t="shared" si="8"/>
        <v>62.1212121212121</v>
      </c>
    </row>
    <row r="894" s="45" customFormat="1" customHeight="1" spans="1:5">
      <c r="A894" s="63">
        <v>2130315</v>
      </c>
      <c r="B894" s="63" t="s">
        <v>754</v>
      </c>
      <c r="C894" s="32">
        <f>VLOOKUP(A:A,'[1]L02'!$A$1:$C$65536,3,0)</f>
        <v>809</v>
      </c>
      <c r="D894" s="32">
        <v>452</v>
      </c>
      <c r="E894" s="103">
        <f t="shared" si="8"/>
        <v>178.982300884956</v>
      </c>
    </row>
    <row r="895" s="45" customFormat="1" customHeight="1" spans="1:5">
      <c r="A895" s="63">
        <v>2130316</v>
      </c>
      <c r="B895" s="63" t="s">
        <v>755</v>
      </c>
      <c r="C895" s="32">
        <f>VLOOKUP(A:A,'[1]L02'!$A$1:$C$65536,3,0)</f>
        <v>120</v>
      </c>
      <c r="D895" s="32">
        <v>1451</v>
      </c>
      <c r="E895" s="103">
        <f t="shared" si="8"/>
        <v>8.27015851137147</v>
      </c>
    </row>
    <row r="896" s="45" customFormat="1" customHeight="1" spans="1:5">
      <c r="A896" s="63">
        <v>2130317</v>
      </c>
      <c r="B896" s="63" t="s">
        <v>756</v>
      </c>
      <c r="C896" s="32">
        <f>VLOOKUP(A:A,'[1]L02'!$A$1:$C$65536,3,0)</f>
        <v>0</v>
      </c>
      <c r="D896" s="32">
        <v>0</v>
      </c>
      <c r="E896" s="103"/>
    </row>
    <row r="897" s="45" customFormat="1" customHeight="1" spans="1:5">
      <c r="A897" s="63">
        <v>2130318</v>
      </c>
      <c r="B897" s="63" t="s">
        <v>757</v>
      </c>
      <c r="C897" s="32">
        <f>VLOOKUP(A:A,'[1]L02'!$A$1:$C$65536,3,0)</f>
        <v>0</v>
      </c>
      <c r="D897" s="32">
        <v>0</v>
      </c>
      <c r="E897" s="103"/>
    </row>
    <row r="898" s="45" customFormat="1" customHeight="1" spans="1:5">
      <c r="A898" s="63">
        <v>2130319</v>
      </c>
      <c r="B898" s="63" t="s">
        <v>758</v>
      </c>
      <c r="C898" s="32">
        <f>VLOOKUP(A:A,'[1]L02'!$A$1:$C$65536,3,0)</f>
        <v>0</v>
      </c>
      <c r="D898" s="32">
        <v>0</v>
      </c>
      <c r="E898" s="103"/>
    </row>
    <row r="899" s="45" customFormat="1" customHeight="1" spans="1:5">
      <c r="A899" s="63">
        <v>2130321</v>
      </c>
      <c r="B899" s="63" t="s">
        <v>759</v>
      </c>
      <c r="C899" s="32">
        <f>VLOOKUP(A:A,'[1]L02'!$A$1:$C$65536,3,0)</f>
        <v>1240</v>
      </c>
      <c r="D899" s="32">
        <v>267</v>
      </c>
      <c r="E899" s="103">
        <f>C899/D899*100</f>
        <v>464.419475655431</v>
      </c>
    </row>
    <row r="900" s="45" customFormat="1" customHeight="1" spans="1:5">
      <c r="A900" s="63">
        <v>2130322</v>
      </c>
      <c r="B900" s="63" t="s">
        <v>760</v>
      </c>
      <c r="C900" s="32">
        <f>VLOOKUP(A:A,'[1]L02'!$A$1:$C$65536,3,0)</f>
        <v>0</v>
      </c>
      <c r="D900" s="32">
        <v>0</v>
      </c>
      <c r="E900" s="103"/>
    </row>
    <row r="901" s="45" customFormat="1" customHeight="1" spans="1:5">
      <c r="A901" s="63">
        <v>2130333</v>
      </c>
      <c r="B901" s="63" t="s">
        <v>736</v>
      </c>
      <c r="C901" s="32">
        <f>VLOOKUP(A:A,'[1]L02'!$A$1:$C$65536,3,0)</f>
        <v>0</v>
      </c>
      <c r="D901" s="32">
        <v>0</v>
      </c>
      <c r="E901" s="103"/>
    </row>
    <row r="902" s="45" customFormat="1" customHeight="1" spans="1:5">
      <c r="A902" s="63">
        <v>2130334</v>
      </c>
      <c r="B902" s="63" t="s">
        <v>761</v>
      </c>
      <c r="C902" s="32">
        <f>VLOOKUP(A:A,'[1]L02'!$A$1:$C$65536,3,0)</f>
        <v>0</v>
      </c>
      <c r="D902" s="32">
        <v>0</v>
      </c>
      <c r="E902" s="103"/>
    </row>
    <row r="903" s="45" customFormat="1" customHeight="1" spans="1:5">
      <c r="A903" s="63">
        <v>2130335</v>
      </c>
      <c r="B903" s="63" t="s">
        <v>762</v>
      </c>
      <c r="C903" s="32">
        <f>VLOOKUP(A:A,'[1]L02'!$A$1:$C$65536,3,0)</f>
        <v>58</v>
      </c>
      <c r="D903" s="32">
        <v>372</v>
      </c>
      <c r="E903" s="103">
        <f t="shared" ref="E900:E963" si="9">C903/D903*100</f>
        <v>15.5913978494624</v>
      </c>
    </row>
    <row r="904" s="45" customFormat="1" customHeight="1" spans="1:5">
      <c r="A904" s="63">
        <v>2130336</v>
      </c>
      <c r="B904" s="63" t="s">
        <v>763</v>
      </c>
      <c r="C904" s="32">
        <f>VLOOKUP(A:A,'[1]L02'!$A$1:$C$65536,3,0)</f>
        <v>0</v>
      </c>
      <c r="D904" s="32">
        <v>0</v>
      </c>
      <c r="E904" s="103"/>
    </row>
    <row r="905" s="45" customFormat="1" customHeight="1" spans="1:5">
      <c r="A905" s="63">
        <v>2130337</v>
      </c>
      <c r="B905" s="63" t="s">
        <v>764</v>
      </c>
      <c r="C905" s="32">
        <f>VLOOKUP(A:A,'[1]L02'!$A$1:$C$65536,3,0)</f>
        <v>0</v>
      </c>
      <c r="D905" s="32">
        <v>0</v>
      </c>
      <c r="E905" s="103"/>
    </row>
    <row r="906" s="45" customFormat="1" customHeight="1" spans="1:5">
      <c r="A906" s="63">
        <v>2130399</v>
      </c>
      <c r="B906" s="63" t="s">
        <v>765</v>
      </c>
      <c r="C906" s="32">
        <f>VLOOKUP(A:A,'[1]L02'!$A$1:$C$65536,3,0)</f>
        <v>4578</v>
      </c>
      <c r="D906" s="32">
        <v>1491</v>
      </c>
      <c r="E906" s="103">
        <f t="shared" si="9"/>
        <v>307.042253521127</v>
      </c>
    </row>
    <row r="907" s="45" customFormat="1" customHeight="1" spans="1:5">
      <c r="A907" s="63">
        <v>21305</v>
      </c>
      <c r="B907" s="62" t="s">
        <v>766</v>
      </c>
      <c r="C907" s="32">
        <f>VLOOKUP(A:A,'[1]L02'!$A$1:$C$65536,3,0)</f>
        <v>22733</v>
      </c>
      <c r="D907" s="32">
        <v>22234</v>
      </c>
      <c r="E907" s="103">
        <f t="shared" si="9"/>
        <v>102.244310515427</v>
      </c>
    </row>
    <row r="908" s="45" customFormat="1" customHeight="1" spans="1:5">
      <c r="A908" s="63">
        <v>2130501</v>
      </c>
      <c r="B908" s="63" t="s">
        <v>88</v>
      </c>
      <c r="C908" s="32">
        <f>VLOOKUP(A:A,'[1]L02'!$A$1:$C$65536,3,0)</f>
        <v>305</v>
      </c>
      <c r="D908" s="32">
        <v>313</v>
      </c>
      <c r="E908" s="103">
        <f t="shared" si="9"/>
        <v>97.444089456869</v>
      </c>
    </row>
    <row r="909" s="45" customFormat="1" customHeight="1" spans="1:5">
      <c r="A909" s="63">
        <v>2130502</v>
      </c>
      <c r="B909" s="63" t="s">
        <v>89</v>
      </c>
      <c r="C909" s="32">
        <f>VLOOKUP(A:A,'[1]L02'!$A$1:$C$65536,3,0)</f>
        <v>0</v>
      </c>
      <c r="D909" s="32">
        <v>80</v>
      </c>
      <c r="E909" s="103">
        <f t="shared" si="9"/>
        <v>0</v>
      </c>
    </row>
    <row r="910" s="45" customFormat="1" customHeight="1" spans="1:5">
      <c r="A910" s="63">
        <v>2130503</v>
      </c>
      <c r="B910" s="63" t="s">
        <v>90</v>
      </c>
      <c r="C910" s="32">
        <f>VLOOKUP(A:A,'[1]L02'!$A$1:$C$65536,3,0)</f>
        <v>0</v>
      </c>
      <c r="D910" s="32">
        <v>0</v>
      </c>
      <c r="E910" s="103"/>
    </row>
    <row r="911" s="45" customFormat="1" customHeight="1" spans="1:5">
      <c r="A911" s="63">
        <v>2130504</v>
      </c>
      <c r="B911" s="63" t="s">
        <v>767</v>
      </c>
      <c r="C911" s="32">
        <f>VLOOKUP(A:A,'[1]L02'!$A$1:$C$65536,3,0)</f>
        <v>8334</v>
      </c>
      <c r="D911" s="32">
        <v>354</v>
      </c>
      <c r="E911" s="103">
        <f t="shared" si="9"/>
        <v>2354.23728813559</v>
      </c>
    </row>
    <row r="912" s="45" customFormat="1" customHeight="1" spans="1:5">
      <c r="A912" s="63">
        <v>2130505</v>
      </c>
      <c r="B912" s="63" t="s">
        <v>768</v>
      </c>
      <c r="C912" s="32">
        <f>VLOOKUP(A:A,'[1]L02'!$A$1:$C$65536,3,0)</f>
        <v>10344</v>
      </c>
      <c r="D912" s="32">
        <v>10670</v>
      </c>
      <c r="E912" s="103">
        <f t="shared" si="9"/>
        <v>96.9447047797563</v>
      </c>
    </row>
    <row r="913" s="45" customFormat="1" customHeight="1" spans="1:5">
      <c r="A913" s="63">
        <v>2130506</v>
      </c>
      <c r="B913" s="63" t="s">
        <v>769</v>
      </c>
      <c r="C913" s="32">
        <f>VLOOKUP(A:A,'[1]L02'!$A$1:$C$65536,3,0)</f>
        <v>450</v>
      </c>
      <c r="D913" s="32">
        <v>0</v>
      </c>
      <c r="E913" s="103"/>
    </row>
    <row r="914" s="45" customFormat="1" customHeight="1" spans="1:5">
      <c r="A914" s="63">
        <v>2130507</v>
      </c>
      <c r="B914" s="63" t="s">
        <v>770</v>
      </c>
      <c r="C914" s="32">
        <f>VLOOKUP(A:A,'[1]L02'!$A$1:$C$65536,3,0)</f>
        <v>0</v>
      </c>
      <c r="D914" s="32">
        <v>0</v>
      </c>
      <c r="E914" s="103"/>
    </row>
    <row r="915" s="45" customFormat="1" customHeight="1" spans="1:5">
      <c r="A915" s="63">
        <v>2130508</v>
      </c>
      <c r="B915" s="63" t="s">
        <v>771</v>
      </c>
      <c r="C915" s="32">
        <f>VLOOKUP(A:A,'[1]L02'!$A$1:$C$65536,3,0)</f>
        <v>0</v>
      </c>
      <c r="D915" s="32">
        <v>0</v>
      </c>
      <c r="E915" s="103"/>
    </row>
    <row r="916" s="45" customFormat="1" customHeight="1" spans="1:5">
      <c r="A916" s="63">
        <v>2130550</v>
      </c>
      <c r="B916" s="63" t="s">
        <v>97</v>
      </c>
      <c r="C916" s="32">
        <f>VLOOKUP(A:A,'[1]L02'!$A$1:$C$65536,3,0)</f>
        <v>0</v>
      </c>
      <c r="D916" s="32">
        <v>0</v>
      </c>
      <c r="E916" s="103"/>
    </row>
    <row r="917" s="45" customFormat="1" customHeight="1" spans="1:5">
      <c r="A917" s="63">
        <v>2130599</v>
      </c>
      <c r="B917" s="63" t="s">
        <v>772</v>
      </c>
      <c r="C917" s="32">
        <f>VLOOKUP(A:A,'[1]L02'!$A$1:$C$65536,3,0)</f>
        <v>3300</v>
      </c>
      <c r="D917" s="32">
        <v>10817</v>
      </c>
      <c r="E917" s="103">
        <f t="shared" si="9"/>
        <v>30.5075344365351</v>
      </c>
    </row>
    <row r="918" s="45" customFormat="1" customHeight="1" spans="1:5">
      <c r="A918" s="63">
        <v>21307</v>
      </c>
      <c r="B918" s="62" t="s">
        <v>773</v>
      </c>
      <c r="C918" s="32">
        <f>VLOOKUP(A:A,'[1]L02'!$A$1:$C$65536,3,0)</f>
        <v>16363</v>
      </c>
      <c r="D918" s="32">
        <v>16026</v>
      </c>
      <c r="E918" s="103">
        <f t="shared" si="9"/>
        <v>102.102832896543</v>
      </c>
    </row>
    <row r="919" s="45" customFormat="1" customHeight="1" spans="1:5">
      <c r="A919" s="63">
        <v>2130701</v>
      </c>
      <c r="B919" s="63" t="s">
        <v>774</v>
      </c>
      <c r="C919" s="32">
        <f>VLOOKUP(A:A,'[1]L02'!$A$1:$C$65536,3,0)</f>
        <v>1850</v>
      </c>
      <c r="D919" s="32">
        <v>1232</v>
      </c>
      <c r="E919" s="103">
        <f t="shared" si="9"/>
        <v>150.162337662338</v>
      </c>
    </row>
    <row r="920" s="45" customFormat="1" customHeight="1" spans="1:5">
      <c r="A920" s="63">
        <v>2130704</v>
      </c>
      <c r="B920" s="63" t="s">
        <v>775</v>
      </c>
      <c r="C920" s="32">
        <f>VLOOKUP(A:A,'[1]L02'!$A$1:$C$65536,3,0)</f>
        <v>0</v>
      </c>
      <c r="D920" s="32">
        <v>0</v>
      </c>
      <c r="E920" s="103"/>
    </row>
    <row r="921" s="45" customFormat="1" customHeight="1" spans="1:5">
      <c r="A921" s="63">
        <v>2130705</v>
      </c>
      <c r="B921" s="63" t="s">
        <v>776</v>
      </c>
      <c r="C921" s="32">
        <f>VLOOKUP(A:A,'[1]L02'!$A$1:$C$65536,3,0)</f>
        <v>13750</v>
      </c>
      <c r="D921" s="32">
        <v>14147</v>
      </c>
      <c r="E921" s="103">
        <f t="shared" si="9"/>
        <v>97.1937513253693</v>
      </c>
    </row>
    <row r="922" s="45" customFormat="1" customHeight="1" spans="1:5">
      <c r="A922" s="63">
        <v>2130706</v>
      </c>
      <c r="B922" s="63" t="s">
        <v>777</v>
      </c>
      <c r="C922" s="32">
        <f>VLOOKUP(A:A,'[1]L02'!$A$1:$C$65536,3,0)</f>
        <v>150</v>
      </c>
      <c r="D922" s="32">
        <v>390</v>
      </c>
      <c r="E922" s="103">
        <f t="shared" si="9"/>
        <v>38.4615384615385</v>
      </c>
    </row>
    <row r="923" s="45" customFormat="1" customHeight="1" spans="1:5">
      <c r="A923" s="63">
        <v>2130707</v>
      </c>
      <c r="B923" s="63" t="s">
        <v>778</v>
      </c>
      <c r="C923" s="32">
        <f>VLOOKUP(A:A,'[1]L02'!$A$1:$C$65536,3,0)</f>
        <v>283</v>
      </c>
      <c r="D923" s="32">
        <v>200</v>
      </c>
      <c r="E923" s="103">
        <f t="shared" si="9"/>
        <v>141.5</v>
      </c>
    </row>
    <row r="924" s="45" customFormat="1" customHeight="1" spans="1:5">
      <c r="A924" s="63">
        <v>2130799</v>
      </c>
      <c r="B924" s="63" t="s">
        <v>779</v>
      </c>
      <c r="C924" s="32">
        <f>VLOOKUP(A:A,'[1]L02'!$A$1:$C$65536,3,0)</f>
        <v>330</v>
      </c>
      <c r="D924" s="32">
        <v>57</v>
      </c>
      <c r="E924" s="103">
        <f t="shared" si="9"/>
        <v>578.947368421053</v>
      </c>
    </row>
    <row r="925" s="45" customFormat="1" customHeight="1" spans="1:5">
      <c r="A925" s="63">
        <v>21308</v>
      </c>
      <c r="B925" s="62" t="s">
        <v>780</v>
      </c>
      <c r="C925" s="32">
        <f>VLOOKUP(A:A,'[1]L02'!$A$1:$C$65536,3,0)</f>
        <v>5005</v>
      </c>
      <c r="D925" s="32">
        <v>5701</v>
      </c>
      <c r="E925" s="103">
        <f t="shared" si="9"/>
        <v>87.7916155060516</v>
      </c>
    </row>
    <row r="926" s="45" customFormat="1" customHeight="1" spans="1:5">
      <c r="A926" s="63">
        <v>2130801</v>
      </c>
      <c r="B926" s="63" t="s">
        <v>781</v>
      </c>
      <c r="C926" s="32">
        <f>VLOOKUP(A:A,'[1]L02'!$A$1:$C$65536,3,0)</f>
        <v>0</v>
      </c>
      <c r="D926" s="32">
        <v>0</v>
      </c>
      <c r="E926" s="103"/>
    </row>
    <row r="927" s="45" customFormat="1" customHeight="1" spans="1:5">
      <c r="A927" s="63">
        <v>2130803</v>
      </c>
      <c r="B927" s="63" t="s">
        <v>782</v>
      </c>
      <c r="C927" s="32">
        <f>VLOOKUP(A:A,'[1]L02'!$A$1:$C$65536,3,0)</f>
        <v>4721</v>
      </c>
      <c r="D927" s="32">
        <v>5142</v>
      </c>
      <c r="E927" s="103">
        <f t="shared" si="9"/>
        <v>91.8125243096072</v>
      </c>
    </row>
    <row r="928" s="45" customFormat="1" customHeight="1" spans="1:5">
      <c r="A928" s="63">
        <v>2130804</v>
      </c>
      <c r="B928" s="63" t="s">
        <v>783</v>
      </c>
      <c r="C928" s="32">
        <f>VLOOKUP(A:A,'[1]L02'!$A$1:$C$65536,3,0)</f>
        <v>75</v>
      </c>
      <c r="D928" s="32">
        <v>405</v>
      </c>
      <c r="E928" s="103">
        <f t="shared" si="9"/>
        <v>18.5185185185185</v>
      </c>
    </row>
    <row r="929" s="45" customFormat="1" customHeight="1" spans="1:5">
      <c r="A929" s="63">
        <v>2130805</v>
      </c>
      <c r="B929" s="63" t="s">
        <v>784</v>
      </c>
      <c r="C929" s="32">
        <f>VLOOKUP(A:A,'[1]L02'!$A$1:$C$65536,3,0)</f>
        <v>0</v>
      </c>
      <c r="D929" s="32">
        <v>0</v>
      </c>
      <c r="E929" s="103"/>
    </row>
    <row r="930" s="45" customFormat="1" customHeight="1" spans="1:5">
      <c r="A930" s="63">
        <v>2130899</v>
      </c>
      <c r="B930" s="63" t="s">
        <v>785</v>
      </c>
      <c r="C930" s="32">
        <f>VLOOKUP(A:A,'[1]L02'!$A$1:$C$65536,3,0)</f>
        <v>209</v>
      </c>
      <c r="D930" s="32">
        <v>154</v>
      </c>
      <c r="E930" s="103">
        <f t="shared" si="9"/>
        <v>135.714285714286</v>
      </c>
    </row>
    <row r="931" s="45" customFormat="1" customHeight="1" spans="1:5">
      <c r="A931" s="63">
        <v>21309</v>
      </c>
      <c r="B931" s="62" t="s">
        <v>786</v>
      </c>
      <c r="C931" s="32">
        <f>VLOOKUP(A:A,'[1]L02'!$A$1:$C$65536,3,0)</f>
        <v>2822</v>
      </c>
      <c r="D931" s="32">
        <v>2696</v>
      </c>
      <c r="E931" s="103">
        <f t="shared" si="9"/>
        <v>104.673590504451</v>
      </c>
    </row>
    <row r="932" s="45" customFormat="1" customHeight="1" spans="1:5">
      <c r="A932" s="63">
        <v>2130901</v>
      </c>
      <c r="B932" s="63" t="s">
        <v>787</v>
      </c>
      <c r="C932" s="32">
        <f>VLOOKUP(A:A,'[1]L02'!$A$1:$C$65536,3,0)</f>
        <v>0</v>
      </c>
      <c r="D932" s="32">
        <v>0</v>
      </c>
      <c r="E932" s="103"/>
    </row>
    <row r="933" s="45" customFormat="1" customHeight="1" spans="1:5">
      <c r="A933" s="63">
        <v>2130999</v>
      </c>
      <c r="B933" s="63" t="s">
        <v>788</v>
      </c>
      <c r="C933" s="32">
        <f>VLOOKUP(A:A,'[1]L02'!$A$1:$C$65536,3,0)</f>
        <v>2822</v>
      </c>
      <c r="D933" s="32">
        <v>2696</v>
      </c>
      <c r="E933" s="103">
        <f t="shared" si="9"/>
        <v>104.673590504451</v>
      </c>
    </row>
    <row r="934" s="45" customFormat="1" customHeight="1" spans="1:5">
      <c r="A934" s="63">
        <v>21399</v>
      </c>
      <c r="B934" s="62" t="s">
        <v>789</v>
      </c>
      <c r="C934" s="32">
        <f>VLOOKUP(A:A,'[1]L02'!$A$1:$C$65536,3,0)</f>
        <v>1139</v>
      </c>
      <c r="D934" s="32">
        <v>730</v>
      </c>
      <c r="E934" s="103">
        <f t="shared" si="9"/>
        <v>156.027397260274</v>
      </c>
    </row>
    <row r="935" s="45" customFormat="1" customHeight="1" spans="1:5">
      <c r="A935" s="63">
        <v>2139901</v>
      </c>
      <c r="B935" s="63" t="s">
        <v>790</v>
      </c>
      <c r="C935" s="32">
        <f>VLOOKUP(A:A,'[1]L02'!$A$1:$C$65536,3,0)</f>
        <v>0</v>
      </c>
      <c r="D935" s="32">
        <v>0</v>
      </c>
      <c r="E935" s="103"/>
    </row>
    <row r="936" s="45" customFormat="1" customHeight="1" spans="1:5">
      <c r="A936" s="63">
        <v>2139999</v>
      </c>
      <c r="B936" s="63" t="s">
        <v>791</v>
      </c>
      <c r="C936" s="32">
        <f>VLOOKUP(A:A,'[1]L02'!$A$1:$C$65536,3,0)</f>
        <v>1139</v>
      </c>
      <c r="D936" s="32">
        <v>730</v>
      </c>
      <c r="E936" s="103">
        <f t="shared" si="9"/>
        <v>156.027397260274</v>
      </c>
    </row>
    <row r="937" s="45" customFormat="1" customHeight="1" spans="1:5">
      <c r="A937" s="63">
        <v>214</v>
      </c>
      <c r="B937" s="62" t="s">
        <v>792</v>
      </c>
      <c r="C937" s="32">
        <f>VLOOKUP(A:A,'[1]L02'!$A$1:$C$65536,3,0)</f>
        <v>31055</v>
      </c>
      <c r="D937" s="32">
        <v>23195</v>
      </c>
      <c r="E937" s="103">
        <f t="shared" si="9"/>
        <v>133.886613494288</v>
      </c>
    </row>
    <row r="938" s="45" customFormat="1" customHeight="1" spans="1:5">
      <c r="A938" s="63">
        <v>21401</v>
      </c>
      <c r="B938" s="62" t="s">
        <v>793</v>
      </c>
      <c r="C938" s="32">
        <f>VLOOKUP(A:A,'[1]L02'!$A$1:$C$65536,3,0)</f>
        <v>23959</v>
      </c>
      <c r="D938" s="32">
        <v>18824</v>
      </c>
      <c r="E938" s="103">
        <f t="shared" si="9"/>
        <v>127.279005524862</v>
      </c>
    </row>
    <row r="939" s="45" customFormat="1" customHeight="1" spans="1:5">
      <c r="A939" s="63">
        <v>2140101</v>
      </c>
      <c r="B939" s="63" t="s">
        <v>88</v>
      </c>
      <c r="C939" s="32">
        <f>VLOOKUP(A:A,'[1]L02'!$A$1:$C$65536,3,0)</f>
        <v>3495</v>
      </c>
      <c r="D939" s="32">
        <v>1220</v>
      </c>
      <c r="E939" s="103">
        <f t="shared" si="9"/>
        <v>286.475409836066</v>
      </c>
    </row>
    <row r="940" s="45" customFormat="1" customHeight="1" spans="1:5">
      <c r="A940" s="63">
        <v>2140102</v>
      </c>
      <c r="B940" s="63" t="s">
        <v>89</v>
      </c>
      <c r="C940" s="32">
        <f>VLOOKUP(A:A,'[1]L02'!$A$1:$C$65536,3,0)</f>
        <v>0</v>
      </c>
      <c r="D940" s="32">
        <v>126</v>
      </c>
      <c r="E940" s="103">
        <f t="shared" si="9"/>
        <v>0</v>
      </c>
    </row>
    <row r="941" s="45" customFormat="1" customHeight="1" spans="1:5">
      <c r="A941" s="63">
        <v>2140103</v>
      </c>
      <c r="B941" s="63" t="s">
        <v>90</v>
      </c>
      <c r="C941" s="32">
        <f>VLOOKUP(A:A,'[1]L02'!$A$1:$C$65536,3,0)</f>
        <v>0</v>
      </c>
      <c r="D941" s="32">
        <v>0</v>
      </c>
      <c r="E941" s="103"/>
    </row>
    <row r="942" s="45" customFormat="1" customHeight="1" spans="1:5">
      <c r="A942" s="63">
        <v>2140104</v>
      </c>
      <c r="B942" s="63" t="s">
        <v>794</v>
      </c>
      <c r="C942" s="32">
        <f>VLOOKUP(A:A,'[1]L02'!$A$1:$C$65536,3,0)</f>
        <v>3889</v>
      </c>
      <c r="D942" s="32">
        <v>4613</v>
      </c>
      <c r="E942" s="103">
        <f t="shared" si="9"/>
        <v>84.3052243659224</v>
      </c>
    </row>
    <row r="943" s="45" customFormat="1" customHeight="1" spans="1:5">
      <c r="A943" s="63">
        <v>2140106</v>
      </c>
      <c r="B943" s="63" t="s">
        <v>795</v>
      </c>
      <c r="C943" s="32">
        <f>VLOOKUP(A:A,'[1]L02'!$A$1:$C$65536,3,0)</f>
        <v>11744</v>
      </c>
      <c r="D943" s="32">
        <v>9970</v>
      </c>
      <c r="E943" s="103">
        <f t="shared" si="9"/>
        <v>117.793380140421</v>
      </c>
    </row>
    <row r="944" s="45" customFormat="1" customHeight="1" spans="1:5">
      <c r="A944" s="63">
        <v>2140109</v>
      </c>
      <c r="B944" s="63" t="s">
        <v>796</v>
      </c>
      <c r="C944" s="32">
        <f>VLOOKUP(A:A,'[1]L02'!$A$1:$C$65536,3,0)</f>
        <v>0</v>
      </c>
      <c r="D944" s="32">
        <v>0</v>
      </c>
      <c r="E944" s="103"/>
    </row>
    <row r="945" s="45" customFormat="1" customHeight="1" spans="1:5">
      <c r="A945" s="63">
        <v>2140110</v>
      </c>
      <c r="B945" s="63" t="s">
        <v>797</v>
      </c>
      <c r="C945" s="32">
        <f>VLOOKUP(A:A,'[1]L02'!$A$1:$C$65536,3,0)</f>
        <v>435</v>
      </c>
      <c r="D945" s="32">
        <v>434</v>
      </c>
      <c r="E945" s="103">
        <f t="shared" si="9"/>
        <v>100.230414746544</v>
      </c>
    </row>
    <row r="946" s="45" customFormat="1" customHeight="1" spans="1:5">
      <c r="A946" s="63">
        <v>2140111</v>
      </c>
      <c r="B946" s="63" t="s">
        <v>798</v>
      </c>
      <c r="C946" s="32">
        <f>VLOOKUP(A:A,'[1]L02'!$A$1:$C$65536,3,0)</f>
        <v>0</v>
      </c>
      <c r="D946" s="32">
        <v>0</v>
      </c>
      <c r="E946" s="103"/>
    </row>
    <row r="947" s="45" customFormat="1" customHeight="1" spans="1:5">
      <c r="A947" s="63">
        <v>2140112</v>
      </c>
      <c r="B947" s="63" t="s">
        <v>799</v>
      </c>
      <c r="C947" s="32">
        <f>VLOOKUP(A:A,'[1]L02'!$A$1:$C$65536,3,0)</f>
        <v>56</v>
      </c>
      <c r="D947" s="32">
        <v>1445</v>
      </c>
      <c r="E947" s="103">
        <f t="shared" si="9"/>
        <v>3.87543252595156</v>
      </c>
    </row>
    <row r="948" s="45" customFormat="1" customHeight="1" spans="1:5">
      <c r="A948" s="63">
        <v>2140114</v>
      </c>
      <c r="B948" s="63" t="s">
        <v>800</v>
      </c>
      <c r="C948" s="32">
        <f>VLOOKUP(A:A,'[1]L02'!$A$1:$C$65536,3,0)</f>
        <v>0</v>
      </c>
      <c r="D948" s="32">
        <v>0</v>
      </c>
      <c r="E948" s="103"/>
    </row>
    <row r="949" s="45" customFormat="1" customHeight="1" spans="1:5">
      <c r="A949" s="63">
        <v>2140122</v>
      </c>
      <c r="B949" s="63" t="s">
        <v>801</v>
      </c>
      <c r="C949" s="32">
        <f>VLOOKUP(A:A,'[1]L02'!$A$1:$C$65536,3,0)</f>
        <v>0</v>
      </c>
      <c r="D949" s="32">
        <v>0</v>
      </c>
      <c r="E949" s="103"/>
    </row>
    <row r="950" s="45" customFormat="1" customHeight="1" spans="1:5">
      <c r="A950" s="63">
        <v>2140123</v>
      </c>
      <c r="B950" s="63" t="s">
        <v>802</v>
      </c>
      <c r="C950" s="32">
        <f>VLOOKUP(A:A,'[1]L02'!$A$1:$C$65536,3,0)</f>
        <v>0</v>
      </c>
      <c r="D950" s="32">
        <v>0</v>
      </c>
      <c r="E950" s="103"/>
    </row>
    <row r="951" s="45" customFormat="1" customHeight="1" spans="1:5">
      <c r="A951" s="63">
        <v>2140127</v>
      </c>
      <c r="B951" s="63" t="s">
        <v>803</v>
      </c>
      <c r="C951" s="32">
        <f>VLOOKUP(A:A,'[1]L02'!$A$1:$C$65536,3,0)</f>
        <v>0</v>
      </c>
      <c r="D951" s="32">
        <v>0</v>
      </c>
      <c r="E951" s="103"/>
    </row>
    <row r="952" s="45" customFormat="1" customHeight="1" spans="1:5">
      <c r="A952" s="63">
        <v>2140128</v>
      </c>
      <c r="B952" s="63" t="s">
        <v>804</v>
      </c>
      <c r="C952" s="32">
        <f>VLOOKUP(A:A,'[1]L02'!$A$1:$C$65536,3,0)</f>
        <v>0</v>
      </c>
      <c r="D952" s="32">
        <v>0</v>
      </c>
      <c r="E952" s="103"/>
    </row>
    <row r="953" s="45" customFormat="1" customHeight="1" spans="1:5">
      <c r="A953" s="63">
        <v>2140129</v>
      </c>
      <c r="B953" s="63" t="s">
        <v>805</v>
      </c>
      <c r="C953" s="32">
        <f>VLOOKUP(A:A,'[1]L02'!$A$1:$C$65536,3,0)</f>
        <v>0</v>
      </c>
      <c r="D953" s="32">
        <v>0</v>
      </c>
      <c r="E953" s="103"/>
    </row>
    <row r="954" s="45" customFormat="1" customHeight="1" spans="1:5">
      <c r="A954" s="63">
        <v>2140130</v>
      </c>
      <c r="B954" s="63" t="s">
        <v>806</v>
      </c>
      <c r="C954" s="32">
        <f>VLOOKUP(A:A,'[1]L02'!$A$1:$C$65536,3,0)</f>
        <v>0</v>
      </c>
      <c r="D954" s="32">
        <v>0</v>
      </c>
      <c r="E954" s="103"/>
    </row>
    <row r="955" s="45" customFormat="1" customHeight="1" spans="1:5">
      <c r="A955" s="63">
        <v>2140131</v>
      </c>
      <c r="B955" s="63" t="s">
        <v>807</v>
      </c>
      <c r="C955" s="32">
        <f>VLOOKUP(A:A,'[1]L02'!$A$1:$C$65536,3,0)</f>
        <v>0</v>
      </c>
      <c r="D955" s="32">
        <v>42</v>
      </c>
      <c r="E955" s="103">
        <f t="shared" si="9"/>
        <v>0</v>
      </c>
    </row>
    <row r="956" s="45" customFormat="1" customHeight="1" spans="1:5">
      <c r="A956" s="63">
        <v>2140133</v>
      </c>
      <c r="B956" s="63" t="s">
        <v>808</v>
      </c>
      <c r="C956" s="32">
        <f>VLOOKUP(A:A,'[1]L02'!$A$1:$C$65536,3,0)</f>
        <v>0</v>
      </c>
      <c r="D956" s="32">
        <v>0</v>
      </c>
      <c r="E956" s="103"/>
    </row>
    <row r="957" s="45" customFormat="1" customHeight="1" spans="1:5">
      <c r="A957" s="63">
        <v>2140136</v>
      </c>
      <c r="B957" s="63" t="s">
        <v>809</v>
      </c>
      <c r="C957" s="32">
        <f>VLOOKUP(A:A,'[1]L02'!$A$1:$C$65536,3,0)</f>
        <v>34</v>
      </c>
      <c r="D957" s="32">
        <v>6</v>
      </c>
      <c r="E957" s="103">
        <f t="shared" si="9"/>
        <v>566.666666666667</v>
      </c>
    </row>
    <row r="958" s="45" customFormat="1" customHeight="1" spans="1:5">
      <c r="A958" s="63">
        <v>2140138</v>
      </c>
      <c r="B958" s="63" t="s">
        <v>810</v>
      </c>
      <c r="C958" s="32">
        <f>VLOOKUP(A:A,'[1]L02'!$A$1:$C$65536,3,0)</f>
        <v>0</v>
      </c>
      <c r="D958" s="32">
        <v>0</v>
      </c>
      <c r="E958" s="103"/>
    </row>
    <row r="959" s="45" customFormat="1" customHeight="1" spans="1:5">
      <c r="A959" s="63">
        <v>2140199</v>
      </c>
      <c r="B959" s="63" t="s">
        <v>811</v>
      </c>
      <c r="C959" s="32">
        <f>VLOOKUP(A:A,'[1]L02'!$A$1:$C$65536,3,0)</f>
        <v>4306</v>
      </c>
      <c r="D959" s="32">
        <v>968</v>
      </c>
      <c r="E959" s="103">
        <f t="shared" si="9"/>
        <v>444.834710743802</v>
      </c>
    </row>
    <row r="960" s="45" customFormat="1" customHeight="1" spans="1:5">
      <c r="A960" s="63">
        <v>21402</v>
      </c>
      <c r="B960" s="62" t="s">
        <v>812</v>
      </c>
      <c r="C960" s="32">
        <f>VLOOKUP(A:A,'[1]L02'!$A$1:$C$65536,3,0)</f>
        <v>25</v>
      </c>
      <c r="D960" s="32">
        <v>0</v>
      </c>
      <c r="E960" s="103"/>
    </row>
    <row r="961" s="45" customFormat="1" customHeight="1" spans="1:5">
      <c r="A961" s="63">
        <v>2140201</v>
      </c>
      <c r="B961" s="63" t="s">
        <v>88</v>
      </c>
      <c r="C961" s="32">
        <f>VLOOKUP(A:A,'[1]L02'!$A$1:$C$65536,3,0)</f>
        <v>0</v>
      </c>
      <c r="D961" s="32">
        <v>0</v>
      </c>
      <c r="E961" s="103"/>
    </row>
    <row r="962" s="45" customFormat="1" customHeight="1" spans="1:5">
      <c r="A962" s="63">
        <v>2140202</v>
      </c>
      <c r="B962" s="63" t="s">
        <v>89</v>
      </c>
      <c r="C962" s="32">
        <f>VLOOKUP(A:A,'[1]L02'!$A$1:$C$65536,3,0)</f>
        <v>0</v>
      </c>
      <c r="D962" s="32">
        <v>0</v>
      </c>
      <c r="E962" s="103"/>
    </row>
    <row r="963" s="45" customFormat="1" customHeight="1" spans="1:5">
      <c r="A963" s="63">
        <v>2140203</v>
      </c>
      <c r="B963" s="63" t="s">
        <v>90</v>
      </c>
      <c r="C963" s="32">
        <f>VLOOKUP(A:A,'[1]L02'!$A$1:$C$65536,3,0)</f>
        <v>0</v>
      </c>
      <c r="D963" s="32">
        <v>0</v>
      </c>
      <c r="E963" s="103"/>
    </row>
    <row r="964" s="45" customFormat="1" customHeight="1" spans="1:5">
      <c r="A964" s="63">
        <v>2140204</v>
      </c>
      <c r="B964" s="63" t="s">
        <v>813</v>
      </c>
      <c r="C964" s="32">
        <f>VLOOKUP(A:A,'[1]L02'!$A$1:$C$65536,3,0)</f>
        <v>0</v>
      </c>
      <c r="D964" s="32">
        <v>0</v>
      </c>
      <c r="E964" s="103"/>
    </row>
    <row r="965" s="45" customFormat="1" customHeight="1" spans="1:5">
      <c r="A965" s="63">
        <v>2140205</v>
      </c>
      <c r="B965" s="63" t="s">
        <v>814</v>
      </c>
      <c r="C965" s="32">
        <f>VLOOKUP(A:A,'[1]L02'!$A$1:$C$65536,3,0)</f>
        <v>0</v>
      </c>
      <c r="D965" s="32">
        <v>0</v>
      </c>
      <c r="E965" s="103"/>
    </row>
    <row r="966" s="45" customFormat="1" customHeight="1" spans="1:5">
      <c r="A966" s="63">
        <v>2140206</v>
      </c>
      <c r="B966" s="63" t="s">
        <v>815</v>
      </c>
      <c r="C966" s="32">
        <f>VLOOKUP(A:A,'[1]L02'!$A$1:$C$65536,3,0)</f>
        <v>0</v>
      </c>
      <c r="D966" s="32">
        <v>0</v>
      </c>
      <c r="E966" s="103"/>
    </row>
    <row r="967" s="45" customFormat="1" customHeight="1" spans="1:5">
      <c r="A967" s="63">
        <v>2140207</v>
      </c>
      <c r="B967" s="63" t="s">
        <v>816</v>
      </c>
      <c r="C967" s="32">
        <f>VLOOKUP(A:A,'[1]L02'!$A$1:$C$65536,3,0)</f>
        <v>0</v>
      </c>
      <c r="D967" s="32">
        <v>0</v>
      </c>
      <c r="E967" s="103"/>
    </row>
    <row r="968" s="45" customFormat="1" customHeight="1" spans="1:5">
      <c r="A968" s="63">
        <v>2140208</v>
      </c>
      <c r="B968" s="63" t="s">
        <v>817</v>
      </c>
      <c r="C968" s="32">
        <f>VLOOKUP(A:A,'[1]L02'!$A$1:$C$65536,3,0)</f>
        <v>0</v>
      </c>
      <c r="D968" s="32">
        <v>0</v>
      </c>
      <c r="E968" s="103"/>
    </row>
    <row r="969" s="45" customFormat="1" customHeight="1" spans="1:5">
      <c r="A969" s="63">
        <v>2140299</v>
      </c>
      <c r="B969" s="63" t="s">
        <v>818</v>
      </c>
      <c r="C969" s="32">
        <f>VLOOKUP(A:A,'[1]L02'!$A$1:$C$65536,3,0)</f>
        <v>25</v>
      </c>
      <c r="D969" s="32">
        <v>0</v>
      </c>
      <c r="E969" s="103"/>
    </row>
    <row r="970" s="45" customFormat="1" customHeight="1" spans="1:5">
      <c r="A970" s="63">
        <v>21403</v>
      </c>
      <c r="B970" s="62" t="s">
        <v>819</v>
      </c>
      <c r="C970" s="32">
        <f>VLOOKUP(A:A,'[1]L02'!$A$1:$C$65536,3,0)</f>
        <v>0</v>
      </c>
      <c r="D970" s="32">
        <v>0</v>
      </c>
      <c r="E970" s="103"/>
    </row>
    <row r="971" s="45" customFormat="1" customHeight="1" spans="1:5">
      <c r="A971" s="63">
        <v>2140301</v>
      </c>
      <c r="B971" s="63" t="s">
        <v>88</v>
      </c>
      <c r="C971" s="32">
        <f>VLOOKUP(A:A,'[1]L02'!$A$1:$C$65536,3,0)</f>
        <v>0</v>
      </c>
      <c r="D971" s="32">
        <v>0</v>
      </c>
      <c r="E971" s="103"/>
    </row>
    <row r="972" s="45" customFormat="1" customHeight="1" spans="1:5">
      <c r="A972" s="63">
        <v>2140302</v>
      </c>
      <c r="B972" s="63" t="s">
        <v>89</v>
      </c>
      <c r="C972" s="32">
        <f>VLOOKUP(A:A,'[1]L02'!$A$1:$C$65536,3,0)</f>
        <v>0</v>
      </c>
      <c r="D972" s="32">
        <v>0</v>
      </c>
      <c r="E972" s="103"/>
    </row>
    <row r="973" s="45" customFormat="1" customHeight="1" spans="1:5">
      <c r="A973" s="63">
        <v>2140303</v>
      </c>
      <c r="B973" s="63" t="s">
        <v>90</v>
      </c>
      <c r="C973" s="32">
        <f>VLOOKUP(A:A,'[1]L02'!$A$1:$C$65536,3,0)</f>
        <v>0</v>
      </c>
      <c r="D973" s="32">
        <v>0</v>
      </c>
      <c r="E973" s="103"/>
    </row>
    <row r="974" s="45" customFormat="1" customHeight="1" spans="1:5">
      <c r="A974" s="63">
        <v>2140304</v>
      </c>
      <c r="B974" s="63" t="s">
        <v>820</v>
      </c>
      <c r="C974" s="32">
        <f>VLOOKUP(A:A,'[1]L02'!$A$1:$C$65536,3,0)</f>
        <v>0</v>
      </c>
      <c r="D974" s="32">
        <v>0</v>
      </c>
      <c r="E974" s="103"/>
    </row>
    <row r="975" s="45" customFormat="1" customHeight="1" spans="1:5">
      <c r="A975" s="63">
        <v>2140305</v>
      </c>
      <c r="B975" s="63" t="s">
        <v>821</v>
      </c>
      <c r="C975" s="32">
        <f>VLOOKUP(A:A,'[1]L02'!$A$1:$C$65536,3,0)</f>
        <v>0</v>
      </c>
      <c r="D975" s="32">
        <v>0</v>
      </c>
      <c r="E975" s="103"/>
    </row>
    <row r="976" s="45" customFormat="1" customHeight="1" spans="1:5">
      <c r="A976" s="63">
        <v>2140306</v>
      </c>
      <c r="B976" s="63" t="s">
        <v>822</v>
      </c>
      <c r="C976" s="32">
        <f>VLOOKUP(A:A,'[1]L02'!$A$1:$C$65536,3,0)</f>
        <v>0</v>
      </c>
      <c r="D976" s="32">
        <v>0</v>
      </c>
      <c r="E976" s="103"/>
    </row>
    <row r="977" s="45" customFormat="1" customHeight="1" spans="1:5">
      <c r="A977" s="63">
        <v>2140307</v>
      </c>
      <c r="B977" s="63" t="s">
        <v>823</v>
      </c>
      <c r="C977" s="32">
        <f>VLOOKUP(A:A,'[1]L02'!$A$1:$C$65536,3,0)</f>
        <v>0</v>
      </c>
      <c r="D977" s="32">
        <v>0</v>
      </c>
      <c r="E977" s="103"/>
    </row>
    <row r="978" s="45" customFormat="1" customHeight="1" spans="1:5">
      <c r="A978" s="63">
        <v>2140308</v>
      </c>
      <c r="B978" s="63" t="s">
        <v>824</v>
      </c>
      <c r="C978" s="32">
        <f>VLOOKUP(A:A,'[1]L02'!$A$1:$C$65536,3,0)</f>
        <v>0</v>
      </c>
      <c r="D978" s="32">
        <v>0</v>
      </c>
      <c r="E978" s="103"/>
    </row>
    <row r="979" s="45" customFormat="1" customHeight="1" spans="1:5">
      <c r="A979" s="63">
        <v>2140399</v>
      </c>
      <c r="B979" s="63" t="s">
        <v>825</v>
      </c>
      <c r="C979" s="32">
        <f>VLOOKUP(A:A,'[1]L02'!$A$1:$C$65536,3,0)</f>
        <v>0</v>
      </c>
      <c r="D979" s="32">
        <v>0</v>
      </c>
      <c r="E979" s="103"/>
    </row>
    <row r="980" s="45" customFormat="1" customHeight="1" spans="1:5">
      <c r="A980" s="63">
        <v>21405</v>
      </c>
      <c r="B980" s="62" t="s">
        <v>826</v>
      </c>
      <c r="C980" s="32">
        <f>VLOOKUP(A:A,'[1]L02'!$A$1:$C$65536,3,0)</f>
        <v>0</v>
      </c>
      <c r="D980" s="32">
        <v>0</v>
      </c>
      <c r="E980" s="103"/>
    </row>
    <row r="981" s="45" customFormat="1" customHeight="1" spans="1:5">
      <c r="A981" s="63">
        <v>2140501</v>
      </c>
      <c r="B981" s="63" t="s">
        <v>88</v>
      </c>
      <c r="C981" s="32">
        <f>VLOOKUP(A:A,'[1]L02'!$A$1:$C$65536,3,0)</f>
        <v>0</v>
      </c>
      <c r="D981" s="32">
        <v>0</v>
      </c>
      <c r="E981" s="103"/>
    </row>
    <row r="982" s="45" customFormat="1" customHeight="1" spans="1:5">
      <c r="A982" s="63">
        <v>2140502</v>
      </c>
      <c r="B982" s="63" t="s">
        <v>89</v>
      </c>
      <c r="C982" s="32">
        <f>VLOOKUP(A:A,'[1]L02'!$A$1:$C$65536,3,0)</f>
        <v>0</v>
      </c>
      <c r="D982" s="32">
        <v>0</v>
      </c>
      <c r="E982" s="103"/>
    </row>
    <row r="983" s="45" customFormat="1" customHeight="1" spans="1:5">
      <c r="A983" s="63">
        <v>2140503</v>
      </c>
      <c r="B983" s="63" t="s">
        <v>90</v>
      </c>
      <c r="C983" s="32">
        <f>VLOOKUP(A:A,'[1]L02'!$A$1:$C$65536,3,0)</f>
        <v>0</v>
      </c>
      <c r="D983" s="32">
        <v>0</v>
      </c>
      <c r="E983" s="103"/>
    </row>
    <row r="984" s="45" customFormat="1" customHeight="1" spans="1:5">
      <c r="A984" s="63">
        <v>2140504</v>
      </c>
      <c r="B984" s="63" t="s">
        <v>817</v>
      </c>
      <c r="C984" s="32">
        <f>VLOOKUP(A:A,'[1]L02'!$A$1:$C$65536,3,0)</f>
        <v>0</v>
      </c>
      <c r="D984" s="32">
        <v>0</v>
      </c>
      <c r="E984" s="103"/>
    </row>
    <row r="985" s="45" customFormat="1" customHeight="1" spans="1:5">
      <c r="A985" s="63">
        <v>2140505</v>
      </c>
      <c r="B985" s="63" t="s">
        <v>827</v>
      </c>
      <c r="C985" s="32">
        <f>VLOOKUP(A:A,'[1]L02'!$A$1:$C$65536,3,0)</f>
        <v>0</v>
      </c>
      <c r="D985" s="32">
        <v>0</v>
      </c>
      <c r="E985" s="103"/>
    </row>
    <row r="986" s="45" customFormat="1" customHeight="1" spans="1:5">
      <c r="A986" s="63">
        <v>2140599</v>
      </c>
      <c r="B986" s="63" t="s">
        <v>828</v>
      </c>
      <c r="C986" s="32">
        <f>VLOOKUP(A:A,'[1]L02'!$A$1:$C$65536,3,0)</f>
        <v>0</v>
      </c>
      <c r="D986" s="32">
        <v>0</v>
      </c>
      <c r="E986" s="103"/>
    </row>
    <row r="987" s="45" customFormat="1" customHeight="1" spans="1:5">
      <c r="A987" s="63">
        <v>21406</v>
      </c>
      <c r="B987" s="62" t="s">
        <v>829</v>
      </c>
      <c r="C987" s="32">
        <f>VLOOKUP(A:A,'[1]L02'!$A$1:$C$65536,3,0)</f>
        <v>4614</v>
      </c>
      <c r="D987" s="32">
        <v>2029</v>
      </c>
      <c r="E987" s="103">
        <f>C987/D987*100</f>
        <v>227.402661409561</v>
      </c>
    </row>
    <row r="988" s="45" customFormat="1" customHeight="1" spans="1:5">
      <c r="A988" s="63">
        <v>2140601</v>
      </c>
      <c r="B988" s="63" t="s">
        <v>830</v>
      </c>
      <c r="C988" s="32">
        <f>VLOOKUP(A:A,'[1]L02'!$A$1:$C$65536,3,0)</f>
        <v>1127</v>
      </c>
      <c r="D988" s="32">
        <v>1979</v>
      </c>
      <c r="E988" s="103">
        <f>C988/D988*100</f>
        <v>56.9479535118747</v>
      </c>
    </row>
    <row r="989" s="45" customFormat="1" customHeight="1" spans="1:5">
      <c r="A989" s="63">
        <v>2140602</v>
      </c>
      <c r="B989" s="63" t="s">
        <v>831</v>
      </c>
      <c r="C989" s="32">
        <f>VLOOKUP(A:A,'[1]L02'!$A$1:$C$65536,3,0)</f>
        <v>2407</v>
      </c>
      <c r="D989" s="32">
        <v>50</v>
      </c>
      <c r="E989" s="103">
        <f>C989/D989*100</f>
        <v>4814</v>
      </c>
    </row>
    <row r="990" s="45" customFormat="1" customHeight="1" spans="1:5">
      <c r="A990" s="63">
        <v>2140603</v>
      </c>
      <c r="B990" s="63" t="s">
        <v>832</v>
      </c>
      <c r="C990" s="32">
        <f>VLOOKUP(A:A,'[1]L02'!$A$1:$C$65536,3,0)</f>
        <v>0</v>
      </c>
      <c r="D990" s="32">
        <v>0</v>
      </c>
      <c r="E990" s="103"/>
    </row>
    <row r="991" s="45" customFormat="1" customHeight="1" spans="1:5">
      <c r="A991" s="63">
        <v>2140699</v>
      </c>
      <c r="B991" s="63" t="s">
        <v>833</v>
      </c>
      <c r="C991" s="32">
        <f>VLOOKUP(A:A,'[1]L02'!$A$1:$C$65536,3,0)</f>
        <v>1080</v>
      </c>
      <c r="D991" s="32">
        <v>0</v>
      </c>
      <c r="E991" s="103"/>
    </row>
    <row r="992" s="45" customFormat="1" customHeight="1" spans="1:5">
      <c r="A992" s="63">
        <v>21499</v>
      </c>
      <c r="B992" s="62" t="s">
        <v>834</v>
      </c>
      <c r="C992" s="32">
        <f>VLOOKUP(A:A,'[1]L02'!$A$1:$C$65536,3,0)</f>
        <v>2457</v>
      </c>
      <c r="D992" s="32">
        <v>2342</v>
      </c>
      <c r="E992" s="103">
        <f>C992/D992*100</f>
        <v>104.910333048676</v>
      </c>
    </row>
    <row r="993" s="45" customFormat="1" customHeight="1" spans="1:5">
      <c r="A993" s="63">
        <v>2149901</v>
      </c>
      <c r="B993" s="63" t="s">
        <v>835</v>
      </c>
      <c r="C993" s="32">
        <f>VLOOKUP(A:A,'[1]L02'!$A$1:$C$65536,3,0)</f>
        <v>1458</v>
      </c>
      <c r="D993" s="32">
        <v>751</v>
      </c>
      <c r="E993" s="103">
        <f>C993/D993*100</f>
        <v>194.141145139814</v>
      </c>
    </row>
    <row r="994" s="45" customFormat="1" customHeight="1" spans="1:5">
      <c r="A994" s="63">
        <v>2149999</v>
      </c>
      <c r="B994" s="63" t="s">
        <v>836</v>
      </c>
      <c r="C994" s="32">
        <f>VLOOKUP(A:A,'[1]L02'!$A$1:$C$65536,3,0)</f>
        <v>999</v>
      </c>
      <c r="D994" s="32">
        <v>1591</v>
      </c>
      <c r="E994" s="103">
        <f>C994/D994*100</f>
        <v>62.7906976744186</v>
      </c>
    </row>
    <row r="995" s="45" customFormat="1" customHeight="1" spans="1:5">
      <c r="A995" s="63">
        <v>215</v>
      </c>
      <c r="B995" s="62" t="s">
        <v>837</v>
      </c>
      <c r="C995" s="32">
        <f>VLOOKUP(A:A,'[1]L02'!$A$1:$C$65536,3,0)</f>
        <v>5036</v>
      </c>
      <c r="D995" s="32">
        <v>2078</v>
      </c>
      <c r="E995" s="103">
        <f>C995/D995*100</f>
        <v>242.348411934552</v>
      </c>
    </row>
    <row r="996" s="45" customFormat="1" customHeight="1" spans="1:5">
      <c r="A996" s="63">
        <v>21501</v>
      </c>
      <c r="B996" s="62" t="s">
        <v>838</v>
      </c>
      <c r="C996" s="32">
        <f>VLOOKUP(A:A,'[1]L02'!$A$1:$C$65536,3,0)</f>
        <v>51</v>
      </c>
      <c r="D996" s="32">
        <v>0</v>
      </c>
      <c r="E996" s="103"/>
    </row>
    <row r="997" s="45" customFormat="1" customHeight="1" spans="1:5">
      <c r="A997" s="63">
        <v>2150101</v>
      </c>
      <c r="B997" s="63" t="s">
        <v>88</v>
      </c>
      <c r="C997" s="32">
        <f>VLOOKUP(A:A,'[1]L02'!$A$1:$C$65536,3,0)</f>
        <v>0</v>
      </c>
      <c r="D997" s="32">
        <v>0</v>
      </c>
      <c r="E997" s="103"/>
    </row>
    <row r="998" s="45" customFormat="1" customHeight="1" spans="1:5">
      <c r="A998" s="63">
        <v>2150102</v>
      </c>
      <c r="B998" s="63" t="s">
        <v>89</v>
      </c>
      <c r="C998" s="32">
        <f>VLOOKUP(A:A,'[1]L02'!$A$1:$C$65536,3,0)</f>
        <v>0</v>
      </c>
      <c r="D998" s="32">
        <v>0</v>
      </c>
      <c r="E998" s="103"/>
    </row>
    <row r="999" s="45" customFormat="1" customHeight="1" spans="1:5">
      <c r="A999" s="63">
        <v>2150103</v>
      </c>
      <c r="B999" s="63" t="s">
        <v>90</v>
      </c>
      <c r="C999" s="32">
        <f>VLOOKUP(A:A,'[1]L02'!$A$1:$C$65536,3,0)</f>
        <v>0</v>
      </c>
      <c r="D999" s="32">
        <v>0</v>
      </c>
      <c r="E999" s="103"/>
    </row>
    <row r="1000" s="45" customFormat="1" customHeight="1" spans="1:5">
      <c r="A1000" s="63">
        <v>2150104</v>
      </c>
      <c r="B1000" s="63" t="s">
        <v>839</v>
      </c>
      <c r="C1000" s="32">
        <f>VLOOKUP(A:A,'[1]L02'!$A$1:$C$65536,3,0)</f>
        <v>0</v>
      </c>
      <c r="D1000" s="32">
        <v>0</v>
      </c>
      <c r="E1000" s="103"/>
    </row>
    <row r="1001" s="45" customFormat="1" customHeight="1" spans="1:5">
      <c r="A1001" s="63">
        <v>2150105</v>
      </c>
      <c r="B1001" s="63" t="s">
        <v>840</v>
      </c>
      <c r="C1001" s="32">
        <f>VLOOKUP(A:A,'[1]L02'!$A$1:$C$65536,3,0)</f>
        <v>0</v>
      </c>
      <c r="D1001" s="32">
        <v>0</v>
      </c>
      <c r="E1001" s="103"/>
    </row>
    <row r="1002" s="45" customFormat="1" customHeight="1" spans="1:5">
      <c r="A1002" s="63">
        <v>2150106</v>
      </c>
      <c r="B1002" s="63" t="s">
        <v>841</v>
      </c>
      <c r="C1002" s="32">
        <f>VLOOKUP(A:A,'[1]L02'!$A$1:$C$65536,3,0)</f>
        <v>0</v>
      </c>
      <c r="D1002" s="32">
        <v>0</v>
      </c>
      <c r="E1002" s="103"/>
    </row>
    <row r="1003" s="45" customFormat="1" customHeight="1" spans="1:5">
      <c r="A1003" s="63">
        <v>2150107</v>
      </c>
      <c r="B1003" s="63" t="s">
        <v>842</v>
      </c>
      <c r="C1003" s="32">
        <f>VLOOKUP(A:A,'[1]L02'!$A$1:$C$65536,3,0)</f>
        <v>0</v>
      </c>
      <c r="D1003" s="32">
        <v>0</v>
      </c>
      <c r="E1003" s="103"/>
    </row>
    <row r="1004" s="45" customFormat="1" customHeight="1" spans="1:5">
      <c r="A1004" s="63">
        <v>2150108</v>
      </c>
      <c r="B1004" s="63" t="s">
        <v>843</v>
      </c>
      <c r="C1004" s="32">
        <f>VLOOKUP(A:A,'[1]L02'!$A$1:$C$65536,3,0)</f>
        <v>0</v>
      </c>
      <c r="D1004" s="32">
        <v>0</v>
      </c>
      <c r="E1004" s="103"/>
    </row>
    <row r="1005" s="45" customFormat="1" customHeight="1" spans="1:5">
      <c r="A1005" s="63">
        <v>2150199</v>
      </c>
      <c r="B1005" s="63" t="s">
        <v>844</v>
      </c>
      <c r="C1005" s="32">
        <f>VLOOKUP(A:A,'[1]L02'!$A$1:$C$65536,3,0)</f>
        <v>51</v>
      </c>
      <c r="D1005" s="32">
        <v>0</v>
      </c>
      <c r="E1005" s="103"/>
    </row>
    <row r="1006" s="45" customFormat="1" customHeight="1" spans="1:5">
      <c r="A1006" s="63">
        <v>21502</v>
      </c>
      <c r="B1006" s="62" t="s">
        <v>845</v>
      </c>
      <c r="C1006" s="32">
        <f>VLOOKUP(A:A,'[1]L02'!$A$1:$C$65536,3,0)</f>
        <v>2504</v>
      </c>
      <c r="D1006" s="32">
        <v>1711</v>
      </c>
      <c r="E1006" s="103">
        <f>C1006/D1006*100</f>
        <v>146.347165400351</v>
      </c>
    </row>
    <row r="1007" s="45" customFormat="1" customHeight="1" spans="1:5">
      <c r="A1007" s="63">
        <v>2150201</v>
      </c>
      <c r="B1007" s="63" t="s">
        <v>88</v>
      </c>
      <c r="C1007" s="32">
        <f>VLOOKUP(A:A,'[1]L02'!$A$1:$C$65536,3,0)</f>
        <v>656</v>
      </c>
      <c r="D1007" s="32">
        <v>1205</v>
      </c>
      <c r="E1007" s="103">
        <f>C1007/D1007*100</f>
        <v>54.4398340248963</v>
      </c>
    </row>
    <row r="1008" s="45" customFormat="1" customHeight="1" spans="1:5">
      <c r="A1008" s="63">
        <v>2150202</v>
      </c>
      <c r="B1008" s="63" t="s">
        <v>89</v>
      </c>
      <c r="C1008" s="32">
        <f>VLOOKUP(A:A,'[1]L02'!$A$1:$C$65536,3,0)</f>
        <v>71</v>
      </c>
      <c r="D1008" s="32">
        <v>0</v>
      </c>
      <c r="E1008" s="103"/>
    </row>
    <row r="1009" s="45" customFormat="1" customHeight="1" spans="1:5">
      <c r="A1009" s="63">
        <v>2150203</v>
      </c>
      <c r="B1009" s="63" t="s">
        <v>90</v>
      </c>
      <c r="C1009" s="32">
        <f>VLOOKUP(A:A,'[1]L02'!$A$1:$C$65536,3,0)</f>
        <v>0</v>
      </c>
      <c r="D1009" s="32">
        <v>0</v>
      </c>
      <c r="E1009" s="103"/>
    </row>
    <row r="1010" s="45" customFormat="1" customHeight="1" spans="1:5">
      <c r="A1010" s="63">
        <v>2150204</v>
      </c>
      <c r="B1010" s="63" t="s">
        <v>846</v>
      </c>
      <c r="C1010" s="32">
        <f>VLOOKUP(A:A,'[1]L02'!$A$1:$C$65536,3,0)</f>
        <v>0</v>
      </c>
      <c r="D1010" s="32">
        <v>0</v>
      </c>
      <c r="E1010" s="103"/>
    </row>
    <row r="1011" s="45" customFormat="1" customHeight="1" spans="1:5">
      <c r="A1011" s="63">
        <v>2150205</v>
      </c>
      <c r="B1011" s="63" t="s">
        <v>847</v>
      </c>
      <c r="C1011" s="32">
        <f>VLOOKUP(A:A,'[1]L02'!$A$1:$C$65536,3,0)</f>
        <v>0</v>
      </c>
      <c r="D1011" s="32">
        <v>0</v>
      </c>
      <c r="E1011" s="103"/>
    </row>
    <row r="1012" s="45" customFormat="1" customHeight="1" spans="1:5">
      <c r="A1012" s="63">
        <v>2150206</v>
      </c>
      <c r="B1012" s="63" t="s">
        <v>848</v>
      </c>
      <c r="C1012" s="32">
        <f>VLOOKUP(A:A,'[1]L02'!$A$1:$C$65536,3,0)</f>
        <v>0</v>
      </c>
      <c r="D1012" s="32">
        <v>0</v>
      </c>
      <c r="E1012" s="103"/>
    </row>
    <row r="1013" s="45" customFormat="1" customHeight="1" spans="1:5">
      <c r="A1013" s="63">
        <v>2150207</v>
      </c>
      <c r="B1013" s="63" t="s">
        <v>849</v>
      </c>
      <c r="C1013" s="32">
        <f>VLOOKUP(A:A,'[1]L02'!$A$1:$C$65536,3,0)</f>
        <v>0</v>
      </c>
      <c r="D1013" s="32">
        <v>0</v>
      </c>
      <c r="E1013" s="103"/>
    </row>
    <row r="1014" s="45" customFormat="1" customHeight="1" spans="1:5">
      <c r="A1014" s="63">
        <v>2150208</v>
      </c>
      <c r="B1014" s="63" t="s">
        <v>850</v>
      </c>
      <c r="C1014" s="32">
        <f>VLOOKUP(A:A,'[1]L02'!$A$1:$C$65536,3,0)</f>
        <v>0</v>
      </c>
      <c r="D1014" s="32">
        <v>0</v>
      </c>
      <c r="E1014" s="103"/>
    </row>
    <row r="1015" s="45" customFormat="1" customHeight="1" spans="1:5">
      <c r="A1015" s="63">
        <v>2150209</v>
      </c>
      <c r="B1015" s="63" t="s">
        <v>851</v>
      </c>
      <c r="C1015" s="32">
        <f>VLOOKUP(A:A,'[1]L02'!$A$1:$C$65536,3,0)</f>
        <v>0</v>
      </c>
      <c r="D1015" s="32">
        <v>0</v>
      </c>
      <c r="E1015" s="103"/>
    </row>
    <row r="1016" s="45" customFormat="1" customHeight="1" spans="1:5">
      <c r="A1016" s="63">
        <v>2150210</v>
      </c>
      <c r="B1016" s="63" t="s">
        <v>852</v>
      </c>
      <c r="C1016" s="32">
        <f>VLOOKUP(A:A,'[1]L02'!$A$1:$C$65536,3,0)</f>
        <v>0</v>
      </c>
      <c r="D1016" s="32">
        <v>0</v>
      </c>
      <c r="E1016" s="103"/>
    </row>
    <row r="1017" s="45" customFormat="1" customHeight="1" spans="1:5">
      <c r="A1017" s="63">
        <v>2150212</v>
      </c>
      <c r="B1017" s="63" t="s">
        <v>853</v>
      </c>
      <c r="C1017" s="32">
        <f>VLOOKUP(A:A,'[1]L02'!$A$1:$C$65536,3,0)</f>
        <v>0</v>
      </c>
      <c r="D1017" s="32">
        <v>0</v>
      </c>
      <c r="E1017" s="103"/>
    </row>
    <row r="1018" s="45" customFormat="1" customHeight="1" spans="1:5">
      <c r="A1018" s="63">
        <v>2150213</v>
      </c>
      <c r="B1018" s="63" t="s">
        <v>854</v>
      </c>
      <c r="C1018" s="32">
        <f>VLOOKUP(A:A,'[1]L02'!$A$1:$C$65536,3,0)</f>
        <v>0</v>
      </c>
      <c r="D1018" s="32">
        <v>0</v>
      </c>
      <c r="E1018" s="103"/>
    </row>
    <row r="1019" s="45" customFormat="1" customHeight="1" spans="1:5">
      <c r="A1019" s="63">
        <v>2150214</v>
      </c>
      <c r="B1019" s="63" t="s">
        <v>855</v>
      </c>
      <c r="C1019" s="32">
        <f>VLOOKUP(A:A,'[1]L02'!$A$1:$C$65536,3,0)</f>
        <v>0</v>
      </c>
      <c r="D1019" s="32">
        <v>0</v>
      </c>
      <c r="E1019" s="103"/>
    </row>
    <row r="1020" s="45" customFormat="1" customHeight="1" spans="1:5">
      <c r="A1020" s="63">
        <v>2150215</v>
      </c>
      <c r="B1020" s="63" t="s">
        <v>856</v>
      </c>
      <c r="C1020" s="32">
        <f>VLOOKUP(A:A,'[1]L02'!$A$1:$C$65536,3,0)</f>
        <v>0</v>
      </c>
      <c r="D1020" s="32">
        <v>0</v>
      </c>
      <c r="E1020" s="103"/>
    </row>
    <row r="1021" s="45" customFormat="1" customHeight="1" spans="1:5">
      <c r="A1021" s="63">
        <v>2150299</v>
      </c>
      <c r="B1021" s="63" t="s">
        <v>857</v>
      </c>
      <c r="C1021" s="32">
        <f>VLOOKUP(A:A,'[1]L02'!$A$1:$C$65536,3,0)</f>
        <v>1777</v>
      </c>
      <c r="D1021" s="32">
        <v>506</v>
      </c>
      <c r="E1021" s="103">
        <f>C1021/D1021*100</f>
        <v>351.185770750988</v>
      </c>
    </row>
    <row r="1022" s="45" customFormat="1" customHeight="1" spans="1:5">
      <c r="A1022" s="63">
        <v>21503</v>
      </c>
      <c r="B1022" s="62" t="s">
        <v>858</v>
      </c>
      <c r="C1022" s="32">
        <f>VLOOKUP(A:A,'[1]L02'!$A$1:$C$65536,3,0)</f>
        <v>0</v>
      </c>
      <c r="D1022" s="32">
        <v>161</v>
      </c>
      <c r="E1022" s="103">
        <f>C1022/D1022*100</f>
        <v>0</v>
      </c>
    </row>
    <row r="1023" s="45" customFormat="1" customHeight="1" spans="1:5">
      <c r="A1023" s="63">
        <v>2150301</v>
      </c>
      <c r="B1023" s="63" t="s">
        <v>88</v>
      </c>
      <c r="C1023" s="32">
        <f>VLOOKUP(A:A,'[1]L02'!$A$1:$C$65536,3,0)</f>
        <v>0</v>
      </c>
      <c r="D1023" s="32">
        <v>161</v>
      </c>
      <c r="E1023" s="103">
        <f>C1023/D1023*100</f>
        <v>0</v>
      </c>
    </row>
    <row r="1024" s="45" customFormat="1" customHeight="1" spans="1:5">
      <c r="A1024" s="63">
        <v>2150302</v>
      </c>
      <c r="B1024" s="63" t="s">
        <v>89</v>
      </c>
      <c r="C1024" s="32">
        <f>VLOOKUP(A:A,'[1]L02'!$A$1:$C$65536,3,0)</f>
        <v>0</v>
      </c>
      <c r="D1024" s="32">
        <v>0</v>
      </c>
      <c r="E1024" s="103"/>
    </row>
    <row r="1025" s="45" customFormat="1" customHeight="1" spans="1:5">
      <c r="A1025" s="63">
        <v>2150303</v>
      </c>
      <c r="B1025" s="63" t="s">
        <v>90</v>
      </c>
      <c r="C1025" s="32">
        <f>VLOOKUP(A:A,'[1]L02'!$A$1:$C$65536,3,0)</f>
        <v>0</v>
      </c>
      <c r="D1025" s="32">
        <v>0</v>
      </c>
      <c r="E1025" s="103"/>
    </row>
    <row r="1026" s="45" customFormat="1" customHeight="1" spans="1:5">
      <c r="A1026" s="63">
        <v>2150399</v>
      </c>
      <c r="B1026" s="63" t="s">
        <v>859</v>
      </c>
      <c r="C1026" s="32">
        <f>VLOOKUP(A:A,'[1]L02'!$A$1:$C$65536,3,0)</f>
        <v>0</v>
      </c>
      <c r="D1026" s="32">
        <v>0</v>
      </c>
      <c r="E1026" s="103"/>
    </row>
    <row r="1027" s="45" customFormat="1" customHeight="1" spans="1:5">
      <c r="A1027" s="63">
        <v>21505</v>
      </c>
      <c r="B1027" s="62" t="s">
        <v>860</v>
      </c>
      <c r="C1027" s="32">
        <f>VLOOKUP(A:A,'[1]L02'!$A$1:$C$65536,3,0)</f>
        <v>2174</v>
      </c>
      <c r="D1027" s="32">
        <v>0</v>
      </c>
      <c r="E1027" s="103"/>
    </row>
    <row r="1028" s="45" customFormat="1" customHeight="1" spans="1:5">
      <c r="A1028" s="63">
        <v>2150501</v>
      </c>
      <c r="B1028" s="63" t="s">
        <v>88</v>
      </c>
      <c r="C1028" s="32">
        <f>VLOOKUP(A:A,'[1]L02'!$A$1:$C$65536,3,0)</f>
        <v>12</v>
      </c>
      <c r="D1028" s="32">
        <v>0</v>
      </c>
      <c r="E1028" s="103"/>
    </row>
    <row r="1029" s="45" customFormat="1" customHeight="1" spans="1:5">
      <c r="A1029" s="63">
        <v>2150502</v>
      </c>
      <c r="B1029" s="63" t="s">
        <v>89</v>
      </c>
      <c r="C1029" s="32">
        <f>VLOOKUP(A:A,'[1]L02'!$A$1:$C$65536,3,0)</f>
        <v>0</v>
      </c>
      <c r="D1029" s="32">
        <v>0</v>
      </c>
      <c r="E1029" s="103"/>
    </row>
    <row r="1030" s="45" customFormat="1" customHeight="1" spans="1:5">
      <c r="A1030" s="63">
        <v>2150503</v>
      </c>
      <c r="B1030" s="63" t="s">
        <v>90</v>
      </c>
      <c r="C1030" s="32">
        <f>VLOOKUP(A:A,'[1]L02'!$A$1:$C$65536,3,0)</f>
        <v>0</v>
      </c>
      <c r="D1030" s="32">
        <v>0</v>
      </c>
      <c r="E1030" s="103"/>
    </row>
    <row r="1031" s="45" customFormat="1" customHeight="1" spans="1:5">
      <c r="A1031" s="63">
        <v>2150505</v>
      </c>
      <c r="B1031" s="63" t="s">
        <v>861</v>
      </c>
      <c r="C1031" s="32">
        <f>VLOOKUP(A:A,'[1]L02'!$A$1:$C$65536,3,0)</f>
        <v>0</v>
      </c>
      <c r="D1031" s="32">
        <v>0</v>
      </c>
      <c r="E1031" s="103"/>
    </row>
    <row r="1032" s="45" customFormat="1" customHeight="1" spans="1:5">
      <c r="A1032" s="63">
        <v>2150507</v>
      </c>
      <c r="B1032" s="63" t="s">
        <v>862</v>
      </c>
      <c r="C1032" s="32">
        <f>VLOOKUP(A:A,'[1]L02'!$A$1:$C$65536,3,0)</f>
        <v>0</v>
      </c>
      <c r="D1032" s="32">
        <v>0</v>
      </c>
      <c r="E1032" s="103"/>
    </row>
    <row r="1033" s="45" customFormat="1" customHeight="1" spans="1:5">
      <c r="A1033" s="63">
        <v>2150508</v>
      </c>
      <c r="B1033" s="63" t="s">
        <v>863</v>
      </c>
      <c r="C1033" s="32">
        <f>VLOOKUP(A:A,'[1]L02'!$A$1:$C$65536,3,0)</f>
        <v>0</v>
      </c>
      <c r="D1033" s="32">
        <v>0</v>
      </c>
      <c r="E1033" s="103"/>
    </row>
    <row r="1034" s="45" customFormat="1" customHeight="1" spans="1:5">
      <c r="A1034" s="63">
        <v>2150516</v>
      </c>
      <c r="B1034" s="63" t="s">
        <v>864</v>
      </c>
      <c r="C1034" s="32">
        <f>VLOOKUP(A:A,'[1]L02'!$A$1:$C$65536,3,0)</f>
        <v>0</v>
      </c>
      <c r="D1034" s="32">
        <v>0</v>
      </c>
      <c r="E1034" s="103"/>
    </row>
    <row r="1035" s="45" customFormat="1" customHeight="1" spans="1:5">
      <c r="A1035" s="63">
        <v>2150517</v>
      </c>
      <c r="B1035" s="63" t="s">
        <v>865</v>
      </c>
      <c r="C1035" s="32">
        <f>VLOOKUP(A:A,'[1]L02'!$A$1:$C$65536,3,0)</f>
        <v>2000</v>
      </c>
      <c r="D1035" s="32">
        <v>0</v>
      </c>
      <c r="E1035" s="103"/>
    </row>
    <row r="1036" s="45" customFormat="1" customHeight="1" spans="1:5">
      <c r="A1036" s="63">
        <v>2150550</v>
      </c>
      <c r="B1036" s="63" t="s">
        <v>97</v>
      </c>
      <c r="C1036" s="32">
        <f>VLOOKUP(A:A,'[1]L02'!$A$1:$C$65536,3,0)</f>
        <v>0</v>
      </c>
      <c r="D1036" s="32">
        <v>0</v>
      </c>
      <c r="E1036" s="103"/>
    </row>
    <row r="1037" s="45" customFormat="1" customHeight="1" spans="1:5">
      <c r="A1037" s="63">
        <v>2150599</v>
      </c>
      <c r="B1037" s="63" t="s">
        <v>866</v>
      </c>
      <c r="C1037" s="32">
        <f>VLOOKUP(A:A,'[1]L02'!$A$1:$C$65536,3,0)</f>
        <v>162</v>
      </c>
      <c r="D1037" s="32">
        <v>0</v>
      </c>
      <c r="E1037" s="103"/>
    </row>
    <row r="1038" s="45" customFormat="1" customHeight="1" spans="1:5">
      <c r="A1038" s="63">
        <v>21507</v>
      </c>
      <c r="B1038" s="62" t="s">
        <v>867</v>
      </c>
      <c r="C1038" s="32">
        <f>VLOOKUP(A:A,'[1]L02'!$A$1:$C$65536,3,0)</f>
        <v>0</v>
      </c>
      <c r="D1038" s="32">
        <v>0</v>
      </c>
      <c r="E1038" s="103"/>
    </row>
    <row r="1039" s="45" customFormat="1" customHeight="1" spans="1:5">
      <c r="A1039" s="63">
        <v>2150701</v>
      </c>
      <c r="B1039" s="63" t="s">
        <v>88</v>
      </c>
      <c r="C1039" s="32">
        <f>VLOOKUP(A:A,'[1]L02'!$A$1:$C$65536,3,0)</f>
        <v>0</v>
      </c>
      <c r="D1039" s="32">
        <v>0</v>
      </c>
      <c r="E1039" s="103"/>
    </row>
    <row r="1040" s="45" customFormat="1" customHeight="1" spans="1:5">
      <c r="A1040" s="63">
        <v>2150702</v>
      </c>
      <c r="B1040" s="63" t="s">
        <v>89</v>
      </c>
      <c r="C1040" s="32">
        <f>VLOOKUP(A:A,'[1]L02'!$A$1:$C$65536,3,0)</f>
        <v>0</v>
      </c>
      <c r="D1040" s="32">
        <v>0</v>
      </c>
      <c r="E1040" s="103"/>
    </row>
    <row r="1041" s="45" customFormat="1" customHeight="1" spans="1:5">
      <c r="A1041" s="63">
        <v>2150703</v>
      </c>
      <c r="B1041" s="63" t="s">
        <v>90</v>
      </c>
      <c r="C1041" s="32">
        <f>VLOOKUP(A:A,'[1]L02'!$A$1:$C$65536,3,0)</f>
        <v>0</v>
      </c>
      <c r="D1041" s="32">
        <v>0</v>
      </c>
      <c r="E1041" s="103"/>
    </row>
    <row r="1042" s="45" customFormat="1" customHeight="1" spans="1:5">
      <c r="A1042" s="63">
        <v>2150704</v>
      </c>
      <c r="B1042" s="63" t="s">
        <v>868</v>
      </c>
      <c r="C1042" s="32">
        <f>VLOOKUP(A:A,'[1]L02'!$A$1:$C$65536,3,0)</f>
        <v>0</v>
      </c>
      <c r="D1042" s="32">
        <v>0</v>
      </c>
      <c r="E1042" s="103"/>
    </row>
    <row r="1043" s="45" customFormat="1" customHeight="1" spans="1:5">
      <c r="A1043" s="63">
        <v>2150705</v>
      </c>
      <c r="B1043" s="63" t="s">
        <v>869</v>
      </c>
      <c r="C1043" s="32">
        <f>VLOOKUP(A:A,'[1]L02'!$A$1:$C$65536,3,0)</f>
        <v>0</v>
      </c>
      <c r="D1043" s="32">
        <v>0</v>
      </c>
      <c r="E1043" s="103"/>
    </row>
    <row r="1044" s="45" customFormat="1" customHeight="1" spans="1:5">
      <c r="A1044" s="63">
        <v>2150799</v>
      </c>
      <c r="B1044" s="63" t="s">
        <v>870</v>
      </c>
      <c r="C1044" s="32">
        <f>VLOOKUP(A:A,'[1]L02'!$A$1:$C$65536,3,0)</f>
        <v>0</v>
      </c>
      <c r="D1044" s="32">
        <v>0</v>
      </c>
      <c r="E1044" s="103"/>
    </row>
    <row r="1045" s="45" customFormat="1" customHeight="1" spans="1:5">
      <c r="A1045" s="63">
        <v>21508</v>
      </c>
      <c r="B1045" s="62" t="s">
        <v>871</v>
      </c>
      <c r="C1045" s="32">
        <f>VLOOKUP(A:A,'[1]L02'!$A$1:$C$65536,3,0)</f>
        <v>277</v>
      </c>
      <c r="D1045" s="32">
        <v>143</v>
      </c>
      <c r="E1045" s="103">
        <f>C1045/D1045*100</f>
        <v>193.706293706294</v>
      </c>
    </row>
    <row r="1046" s="45" customFormat="1" customHeight="1" spans="1:5">
      <c r="A1046" s="63">
        <v>2150801</v>
      </c>
      <c r="B1046" s="63" t="s">
        <v>88</v>
      </c>
      <c r="C1046" s="32">
        <f>VLOOKUP(A:A,'[1]L02'!$A$1:$C$65536,3,0)</f>
        <v>0</v>
      </c>
      <c r="D1046" s="32">
        <v>0</v>
      </c>
      <c r="E1046" s="103"/>
    </row>
    <row r="1047" s="45" customFormat="1" customHeight="1" spans="1:5">
      <c r="A1047" s="63">
        <v>2150802</v>
      </c>
      <c r="B1047" s="63" t="s">
        <v>89</v>
      </c>
      <c r="C1047" s="32">
        <f>VLOOKUP(A:A,'[1]L02'!$A$1:$C$65536,3,0)</f>
        <v>0</v>
      </c>
      <c r="D1047" s="32">
        <v>0</v>
      </c>
      <c r="E1047" s="103"/>
    </row>
    <row r="1048" s="45" customFormat="1" customHeight="1" spans="1:5">
      <c r="A1048" s="63">
        <v>2150803</v>
      </c>
      <c r="B1048" s="63" t="s">
        <v>90</v>
      </c>
      <c r="C1048" s="32">
        <f>VLOOKUP(A:A,'[1]L02'!$A$1:$C$65536,3,0)</f>
        <v>0</v>
      </c>
      <c r="D1048" s="32">
        <v>0</v>
      </c>
      <c r="E1048" s="103"/>
    </row>
    <row r="1049" s="45" customFormat="1" customHeight="1" spans="1:5">
      <c r="A1049" s="63">
        <v>2150804</v>
      </c>
      <c r="B1049" s="63" t="s">
        <v>872</v>
      </c>
      <c r="C1049" s="32">
        <f>VLOOKUP(A:A,'[1]L02'!$A$1:$C$65536,3,0)</f>
        <v>0</v>
      </c>
      <c r="D1049" s="32">
        <v>0</v>
      </c>
      <c r="E1049" s="103"/>
    </row>
    <row r="1050" s="45" customFormat="1" customHeight="1" spans="1:5">
      <c r="A1050" s="63">
        <v>2150805</v>
      </c>
      <c r="B1050" s="63" t="s">
        <v>873</v>
      </c>
      <c r="C1050" s="32">
        <f>VLOOKUP(A:A,'[1]L02'!$A$1:$C$65536,3,0)</f>
        <v>273</v>
      </c>
      <c r="D1050" s="32">
        <v>143</v>
      </c>
      <c r="E1050" s="103">
        <f>C1050/D1050*100</f>
        <v>190.909090909091</v>
      </c>
    </row>
    <row r="1051" s="45" customFormat="1" customHeight="1" spans="1:5">
      <c r="A1051" s="63">
        <v>2150806</v>
      </c>
      <c r="B1051" s="63" t="s">
        <v>874</v>
      </c>
      <c r="C1051" s="32">
        <f>VLOOKUP(A:A,'[1]L02'!$A$1:$C$65536,3,0)</f>
        <v>0</v>
      </c>
      <c r="D1051" s="32">
        <v>0</v>
      </c>
      <c r="E1051" s="103"/>
    </row>
    <row r="1052" s="45" customFormat="1" customHeight="1" spans="1:5">
      <c r="A1052" s="63">
        <v>2150899</v>
      </c>
      <c r="B1052" s="63" t="s">
        <v>875</v>
      </c>
      <c r="C1052" s="32">
        <f>VLOOKUP(A:A,'[1]L02'!$A$1:$C$65536,3,0)</f>
        <v>4</v>
      </c>
      <c r="D1052" s="32">
        <v>0</v>
      </c>
      <c r="E1052" s="103"/>
    </row>
    <row r="1053" s="45" customFormat="1" customHeight="1" spans="1:5">
      <c r="A1053" s="63">
        <v>21599</v>
      </c>
      <c r="B1053" s="62" t="s">
        <v>876</v>
      </c>
      <c r="C1053" s="32">
        <f>VLOOKUP(A:A,'[1]L02'!$A$1:$C$65536,3,0)</f>
        <v>30</v>
      </c>
      <c r="D1053" s="32">
        <v>63</v>
      </c>
      <c r="E1053" s="103">
        <f>C1053/D1053*100</f>
        <v>47.6190476190476</v>
      </c>
    </row>
    <row r="1054" s="45" customFormat="1" customHeight="1" spans="1:5">
      <c r="A1054" s="63">
        <v>2159901</v>
      </c>
      <c r="B1054" s="63" t="s">
        <v>877</v>
      </c>
      <c r="C1054" s="32">
        <f>VLOOKUP(A:A,'[1]L02'!$A$1:$C$65536,3,0)</f>
        <v>0</v>
      </c>
      <c r="D1054" s="32">
        <v>0</v>
      </c>
      <c r="E1054" s="103"/>
    </row>
    <row r="1055" s="45" customFormat="1" customHeight="1" spans="1:5">
      <c r="A1055" s="63">
        <v>2159904</v>
      </c>
      <c r="B1055" s="63" t="s">
        <v>878</v>
      </c>
      <c r="C1055" s="32">
        <f>VLOOKUP(A:A,'[1]L02'!$A$1:$C$65536,3,0)</f>
        <v>0</v>
      </c>
      <c r="D1055" s="32">
        <v>0</v>
      </c>
      <c r="E1055" s="103"/>
    </row>
    <row r="1056" s="45" customFormat="1" customHeight="1" spans="1:5">
      <c r="A1056" s="63">
        <v>2159905</v>
      </c>
      <c r="B1056" s="63" t="s">
        <v>879</v>
      </c>
      <c r="C1056" s="32">
        <f>VLOOKUP(A:A,'[1]L02'!$A$1:$C$65536,3,0)</f>
        <v>0</v>
      </c>
      <c r="D1056" s="32">
        <v>0</v>
      </c>
      <c r="E1056" s="103"/>
    </row>
    <row r="1057" s="45" customFormat="1" customHeight="1" spans="1:5">
      <c r="A1057" s="63">
        <v>2159906</v>
      </c>
      <c r="B1057" s="63" t="s">
        <v>880</v>
      </c>
      <c r="C1057" s="32">
        <f>VLOOKUP(A:A,'[1]L02'!$A$1:$C$65536,3,0)</f>
        <v>0</v>
      </c>
      <c r="D1057" s="32">
        <v>0</v>
      </c>
      <c r="E1057" s="103"/>
    </row>
    <row r="1058" s="45" customFormat="1" customHeight="1" spans="1:5">
      <c r="A1058" s="63">
        <v>2159999</v>
      </c>
      <c r="B1058" s="63" t="s">
        <v>881</v>
      </c>
      <c r="C1058" s="32">
        <f>VLOOKUP(A:A,'[1]L02'!$A$1:$C$65536,3,0)</f>
        <v>30</v>
      </c>
      <c r="D1058" s="32">
        <v>63</v>
      </c>
      <c r="E1058" s="103">
        <f>C1058/D1058*100</f>
        <v>47.6190476190476</v>
      </c>
    </row>
    <row r="1059" s="45" customFormat="1" customHeight="1" spans="1:5">
      <c r="A1059" s="63">
        <v>216</v>
      </c>
      <c r="B1059" s="62" t="s">
        <v>882</v>
      </c>
      <c r="C1059" s="32">
        <f>VLOOKUP(A:A,'[1]L02'!$A$1:$C$65536,3,0)</f>
        <v>1730</v>
      </c>
      <c r="D1059" s="32">
        <v>1437</v>
      </c>
      <c r="E1059" s="103">
        <f>C1059/D1059*100</f>
        <v>120.389700765484</v>
      </c>
    </row>
    <row r="1060" s="45" customFormat="1" customHeight="1" spans="1:5">
      <c r="A1060" s="63">
        <v>21602</v>
      </c>
      <c r="B1060" s="62" t="s">
        <v>883</v>
      </c>
      <c r="C1060" s="32">
        <f>VLOOKUP(A:A,'[1]L02'!$A$1:$C$65536,3,0)</f>
        <v>1588</v>
      </c>
      <c r="D1060" s="32">
        <v>1030</v>
      </c>
      <c r="E1060" s="103">
        <f>C1060/D1060*100</f>
        <v>154.174757281553</v>
      </c>
    </row>
    <row r="1061" s="45" customFormat="1" customHeight="1" spans="1:5">
      <c r="A1061" s="63">
        <v>2160201</v>
      </c>
      <c r="B1061" s="63" t="s">
        <v>88</v>
      </c>
      <c r="C1061" s="32">
        <f>VLOOKUP(A:A,'[1]L02'!$A$1:$C$65536,3,0)</f>
        <v>253</v>
      </c>
      <c r="D1061" s="32">
        <v>301</v>
      </c>
      <c r="E1061" s="103">
        <f>C1061/D1061*100</f>
        <v>84.0531561461794</v>
      </c>
    </row>
    <row r="1062" s="45" customFormat="1" customHeight="1" spans="1:5">
      <c r="A1062" s="63">
        <v>2160202</v>
      </c>
      <c r="B1062" s="63" t="s">
        <v>89</v>
      </c>
      <c r="C1062" s="32">
        <f>VLOOKUP(A:A,'[1]L02'!$A$1:$C$65536,3,0)</f>
        <v>0</v>
      </c>
      <c r="D1062" s="32">
        <v>0</v>
      </c>
      <c r="E1062" s="103"/>
    </row>
    <row r="1063" s="45" customFormat="1" customHeight="1" spans="1:5">
      <c r="A1063" s="63">
        <v>2160203</v>
      </c>
      <c r="B1063" s="63" t="s">
        <v>90</v>
      </c>
      <c r="C1063" s="32">
        <f>VLOOKUP(A:A,'[1]L02'!$A$1:$C$65536,3,0)</f>
        <v>0</v>
      </c>
      <c r="D1063" s="32">
        <v>0</v>
      </c>
      <c r="E1063" s="103"/>
    </row>
    <row r="1064" s="45" customFormat="1" customHeight="1" spans="1:5">
      <c r="A1064" s="63">
        <v>2160216</v>
      </c>
      <c r="B1064" s="63" t="s">
        <v>884</v>
      </c>
      <c r="C1064" s="32">
        <f>VLOOKUP(A:A,'[1]L02'!$A$1:$C$65536,3,0)</f>
        <v>0</v>
      </c>
      <c r="D1064" s="32">
        <v>0</v>
      </c>
      <c r="E1064" s="103"/>
    </row>
    <row r="1065" s="45" customFormat="1" customHeight="1" spans="1:5">
      <c r="A1065" s="63">
        <v>2160217</v>
      </c>
      <c r="B1065" s="63" t="s">
        <v>885</v>
      </c>
      <c r="C1065" s="32">
        <f>VLOOKUP(A:A,'[1]L02'!$A$1:$C$65536,3,0)</f>
        <v>0</v>
      </c>
      <c r="D1065" s="32">
        <v>0</v>
      </c>
      <c r="E1065" s="103"/>
    </row>
    <row r="1066" s="45" customFormat="1" customHeight="1" spans="1:5">
      <c r="A1066" s="63">
        <v>2160218</v>
      </c>
      <c r="B1066" s="63" t="s">
        <v>886</v>
      </c>
      <c r="C1066" s="32">
        <f>VLOOKUP(A:A,'[1]L02'!$A$1:$C$65536,3,0)</f>
        <v>0</v>
      </c>
      <c r="D1066" s="32">
        <v>0</v>
      </c>
      <c r="E1066" s="103"/>
    </row>
    <row r="1067" s="45" customFormat="1" customHeight="1" spans="1:5">
      <c r="A1067" s="63">
        <v>2160219</v>
      </c>
      <c r="B1067" s="63" t="s">
        <v>887</v>
      </c>
      <c r="C1067" s="32">
        <f>VLOOKUP(A:A,'[1]L02'!$A$1:$C$65536,3,0)</f>
        <v>11</v>
      </c>
      <c r="D1067" s="32">
        <v>49</v>
      </c>
      <c r="E1067" s="103">
        <f>C1067/D1067*100</f>
        <v>22.4489795918367</v>
      </c>
    </row>
    <row r="1068" s="45" customFormat="1" customHeight="1" spans="1:5">
      <c r="A1068" s="63">
        <v>2160250</v>
      </c>
      <c r="B1068" s="63" t="s">
        <v>97</v>
      </c>
      <c r="C1068" s="32">
        <f>VLOOKUP(A:A,'[1]L02'!$A$1:$C$65536,3,0)</f>
        <v>0</v>
      </c>
      <c r="D1068" s="32">
        <v>0</v>
      </c>
      <c r="E1068" s="103"/>
    </row>
    <row r="1069" s="45" customFormat="1" customHeight="1" spans="1:5">
      <c r="A1069" s="63">
        <v>2160299</v>
      </c>
      <c r="B1069" s="63" t="s">
        <v>888</v>
      </c>
      <c r="C1069" s="32">
        <f>VLOOKUP(A:A,'[1]L02'!$A$1:$C$65536,3,0)</f>
        <v>1324</v>
      </c>
      <c r="D1069" s="32">
        <v>680</v>
      </c>
      <c r="E1069" s="103">
        <f>C1069/D1069*100</f>
        <v>194.705882352941</v>
      </c>
    </row>
    <row r="1070" s="45" customFormat="1" customHeight="1" spans="1:5">
      <c r="A1070" s="63">
        <v>21606</v>
      </c>
      <c r="B1070" s="62" t="s">
        <v>889</v>
      </c>
      <c r="C1070" s="32">
        <f>VLOOKUP(A:A,'[1]L02'!$A$1:$C$65536,3,0)</f>
        <v>123</v>
      </c>
      <c r="D1070" s="32">
        <v>307</v>
      </c>
      <c r="E1070" s="103">
        <f>C1070/D1070*100</f>
        <v>40.0651465798046</v>
      </c>
    </row>
    <row r="1071" s="45" customFormat="1" customHeight="1" spans="1:5">
      <c r="A1071" s="63">
        <v>2160601</v>
      </c>
      <c r="B1071" s="63" t="s">
        <v>88</v>
      </c>
      <c r="C1071" s="32">
        <f>VLOOKUP(A:A,'[1]L02'!$A$1:$C$65536,3,0)</f>
        <v>0</v>
      </c>
      <c r="D1071" s="32">
        <v>0</v>
      </c>
      <c r="E1071" s="103"/>
    </row>
    <row r="1072" s="45" customFormat="1" customHeight="1" spans="1:5">
      <c r="A1072" s="63">
        <v>2160602</v>
      </c>
      <c r="B1072" s="63" t="s">
        <v>89</v>
      </c>
      <c r="C1072" s="32">
        <f>VLOOKUP(A:A,'[1]L02'!$A$1:$C$65536,3,0)</f>
        <v>0</v>
      </c>
      <c r="D1072" s="32">
        <v>0</v>
      </c>
      <c r="E1072" s="103"/>
    </row>
    <row r="1073" s="45" customFormat="1" customHeight="1" spans="1:5">
      <c r="A1073" s="63">
        <v>2160603</v>
      </c>
      <c r="B1073" s="63" t="s">
        <v>90</v>
      </c>
      <c r="C1073" s="32">
        <f>VLOOKUP(A:A,'[1]L02'!$A$1:$C$65536,3,0)</f>
        <v>0</v>
      </c>
      <c r="D1073" s="32">
        <v>0</v>
      </c>
      <c r="E1073" s="103"/>
    </row>
    <row r="1074" s="45" customFormat="1" customHeight="1" spans="1:5">
      <c r="A1074" s="63">
        <v>2160607</v>
      </c>
      <c r="B1074" s="63" t="s">
        <v>890</v>
      </c>
      <c r="C1074" s="32">
        <f>VLOOKUP(A:A,'[1]L02'!$A$1:$C$65536,3,0)</f>
        <v>0</v>
      </c>
      <c r="D1074" s="32">
        <v>0</v>
      </c>
      <c r="E1074" s="103"/>
    </row>
    <row r="1075" s="45" customFormat="1" customHeight="1" spans="1:5">
      <c r="A1075" s="63">
        <v>2160699</v>
      </c>
      <c r="B1075" s="63" t="s">
        <v>891</v>
      </c>
      <c r="C1075" s="32">
        <f>VLOOKUP(A:A,'[1]L02'!$A$1:$C$65536,3,0)</f>
        <v>123</v>
      </c>
      <c r="D1075" s="32">
        <v>307</v>
      </c>
      <c r="E1075" s="103">
        <f>C1075/D1075*100</f>
        <v>40.0651465798046</v>
      </c>
    </row>
    <row r="1076" s="45" customFormat="1" customHeight="1" spans="1:5">
      <c r="A1076" s="63">
        <v>21699</v>
      </c>
      <c r="B1076" s="62" t="s">
        <v>892</v>
      </c>
      <c r="C1076" s="32">
        <f>VLOOKUP(A:A,'[1]L02'!$A$1:$C$65536,3,0)</f>
        <v>19</v>
      </c>
      <c r="D1076" s="32">
        <v>100</v>
      </c>
      <c r="E1076" s="103">
        <f>C1076/D1076*100</f>
        <v>19</v>
      </c>
    </row>
    <row r="1077" s="45" customFormat="1" customHeight="1" spans="1:5">
      <c r="A1077" s="63">
        <v>2169901</v>
      </c>
      <c r="B1077" s="63" t="s">
        <v>893</v>
      </c>
      <c r="C1077" s="32">
        <f>VLOOKUP(A:A,'[1]L02'!$A$1:$C$65536,3,0)</f>
        <v>0</v>
      </c>
      <c r="D1077" s="32">
        <v>0</v>
      </c>
      <c r="E1077" s="103"/>
    </row>
    <row r="1078" s="45" customFormat="1" customHeight="1" spans="1:5">
      <c r="A1078" s="63">
        <v>2169999</v>
      </c>
      <c r="B1078" s="63" t="s">
        <v>894</v>
      </c>
      <c r="C1078" s="32">
        <f>VLOOKUP(A:A,'[1]L02'!$A$1:$C$65536,3,0)</f>
        <v>19</v>
      </c>
      <c r="D1078" s="32">
        <v>100</v>
      </c>
      <c r="E1078" s="103">
        <f>C1078/D1078*100</f>
        <v>19</v>
      </c>
    </row>
    <row r="1079" s="45" customFormat="1" customHeight="1" spans="1:5">
      <c r="A1079" s="63">
        <v>217</v>
      </c>
      <c r="B1079" s="62" t="s">
        <v>895</v>
      </c>
      <c r="C1079" s="32">
        <f>VLOOKUP(A:A,'[1]L02'!$A$1:$C$65536,3,0)</f>
        <v>175</v>
      </c>
      <c r="D1079" s="32">
        <v>558</v>
      </c>
      <c r="E1079" s="103">
        <f>C1079/D1079*100</f>
        <v>31.3620071684588</v>
      </c>
    </row>
    <row r="1080" s="45" customFormat="1" customHeight="1" spans="1:5">
      <c r="A1080" s="63">
        <v>21701</v>
      </c>
      <c r="B1080" s="62" t="s">
        <v>896</v>
      </c>
      <c r="C1080" s="32">
        <f>VLOOKUP(A:A,'[1]L02'!$A$1:$C$65536,3,0)</f>
        <v>0</v>
      </c>
      <c r="D1080" s="32">
        <v>0</v>
      </c>
      <c r="E1080" s="103"/>
    </row>
    <row r="1081" s="45" customFormat="1" customHeight="1" spans="1:5">
      <c r="A1081" s="63">
        <v>2170101</v>
      </c>
      <c r="B1081" s="63" t="s">
        <v>88</v>
      </c>
      <c r="C1081" s="32">
        <f>VLOOKUP(A:A,'[1]L02'!$A$1:$C$65536,3,0)</f>
        <v>0</v>
      </c>
      <c r="D1081" s="32">
        <v>0</v>
      </c>
      <c r="E1081" s="103"/>
    </row>
    <row r="1082" s="45" customFormat="1" customHeight="1" spans="1:5">
      <c r="A1082" s="63">
        <v>2170102</v>
      </c>
      <c r="B1082" s="63" t="s">
        <v>89</v>
      </c>
      <c r="C1082" s="32">
        <f>VLOOKUP(A:A,'[1]L02'!$A$1:$C$65536,3,0)</f>
        <v>0</v>
      </c>
      <c r="D1082" s="32">
        <v>0</v>
      </c>
      <c r="E1082" s="103"/>
    </row>
    <row r="1083" s="45" customFormat="1" customHeight="1" spans="1:5">
      <c r="A1083" s="63">
        <v>2170103</v>
      </c>
      <c r="B1083" s="63" t="s">
        <v>90</v>
      </c>
      <c r="C1083" s="32">
        <f>VLOOKUP(A:A,'[1]L02'!$A$1:$C$65536,3,0)</f>
        <v>0</v>
      </c>
      <c r="D1083" s="32">
        <v>0</v>
      </c>
      <c r="E1083" s="103"/>
    </row>
    <row r="1084" s="45" customFormat="1" customHeight="1" spans="1:5">
      <c r="A1084" s="63">
        <v>2170104</v>
      </c>
      <c r="B1084" s="63" t="s">
        <v>897</v>
      </c>
      <c r="C1084" s="32">
        <f>VLOOKUP(A:A,'[1]L02'!$A$1:$C$65536,3,0)</f>
        <v>0</v>
      </c>
      <c r="D1084" s="32">
        <v>0</v>
      </c>
      <c r="E1084" s="103"/>
    </row>
    <row r="1085" s="45" customFormat="1" customHeight="1" spans="1:5">
      <c r="A1085" s="63">
        <v>2170150</v>
      </c>
      <c r="B1085" s="63" t="s">
        <v>97</v>
      </c>
      <c r="C1085" s="32">
        <f>VLOOKUP(A:A,'[1]L02'!$A$1:$C$65536,3,0)</f>
        <v>0</v>
      </c>
      <c r="D1085" s="32">
        <v>0</v>
      </c>
      <c r="E1085" s="103"/>
    </row>
    <row r="1086" s="45" customFormat="1" customHeight="1" spans="1:5">
      <c r="A1086" s="63">
        <v>2170199</v>
      </c>
      <c r="B1086" s="63" t="s">
        <v>898</v>
      </c>
      <c r="C1086" s="32">
        <f>VLOOKUP(A:A,'[1]L02'!$A$1:$C$65536,3,0)</f>
        <v>0</v>
      </c>
      <c r="D1086" s="32">
        <v>0</v>
      </c>
      <c r="E1086" s="103"/>
    </row>
    <row r="1087" s="45" customFormat="1" customHeight="1" spans="1:5">
      <c r="A1087" s="63">
        <v>21702</v>
      </c>
      <c r="B1087" s="62" t="s">
        <v>899</v>
      </c>
      <c r="C1087" s="32">
        <f>VLOOKUP(A:A,'[1]L02'!$A$1:$C$65536,3,0)</f>
        <v>0</v>
      </c>
      <c r="D1087" s="32">
        <v>0</v>
      </c>
      <c r="E1087" s="103"/>
    </row>
    <row r="1088" s="45" customFormat="1" customHeight="1" spans="1:5">
      <c r="A1088" s="63">
        <v>2170201</v>
      </c>
      <c r="B1088" s="63" t="s">
        <v>900</v>
      </c>
      <c r="C1088" s="32">
        <f>VLOOKUP(A:A,'[1]L02'!$A$1:$C$65536,3,0)</f>
        <v>0</v>
      </c>
      <c r="D1088" s="32">
        <v>0</v>
      </c>
      <c r="E1088" s="103"/>
    </row>
    <row r="1089" s="45" customFormat="1" customHeight="1" spans="1:5">
      <c r="A1089" s="63">
        <v>2170202</v>
      </c>
      <c r="B1089" s="63" t="s">
        <v>901</v>
      </c>
      <c r="C1089" s="32">
        <f>VLOOKUP(A:A,'[1]L02'!$A$1:$C$65536,3,0)</f>
        <v>0</v>
      </c>
      <c r="D1089" s="32">
        <v>0</v>
      </c>
      <c r="E1089" s="103"/>
    </row>
    <row r="1090" s="45" customFormat="1" customHeight="1" spans="1:5">
      <c r="A1090" s="63">
        <v>2170203</v>
      </c>
      <c r="B1090" s="63" t="s">
        <v>902</v>
      </c>
      <c r="C1090" s="32">
        <f>VLOOKUP(A:A,'[1]L02'!$A$1:$C$65536,3,0)</f>
        <v>0</v>
      </c>
      <c r="D1090" s="32">
        <v>0</v>
      </c>
      <c r="E1090" s="103"/>
    </row>
    <row r="1091" s="45" customFormat="1" customHeight="1" spans="1:5">
      <c r="A1091" s="63">
        <v>2170204</v>
      </c>
      <c r="B1091" s="63" t="s">
        <v>903</v>
      </c>
      <c r="C1091" s="32">
        <f>VLOOKUP(A:A,'[1]L02'!$A$1:$C$65536,3,0)</f>
        <v>0</v>
      </c>
      <c r="D1091" s="32">
        <v>0</v>
      </c>
      <c r="E1091" s="103"/>
    </row>
    <row r="1092" s="45" customFormat="1" customHeight="1" spans="1:5">
      <c r="A1092" s="63">
        <v>2170205</v>
      </c>
      <c r="B1092" s="63" t="s">
        <v>904</v>
      </c>
      <c r="C1092" s="32">
        <f>VLOOKUP(A:A,'[1]L02'!$A$1:$C$65536,3,0)</f>
        <v>0</v>
      </c>
      <c r="D1092" s="32">
        <v>0</v>
      </c>
      <c r="E1092" s="103"/>
    </row>
    <row r="1093" s="45" customFormat="1" customHeight="1" spans="1:5">
      <c r="A1093" s="63">
        <v>2170206</v>
      </c>
      <c r="B1093" s="63" t="s">
        <v>905</v>
      </c>
      <c r="C1093" s="32">
        <f>VLOOKUP(A:A,'[1]L02'!$A$1:$C$65536,3,0)</f>
        <v>0</v>
      </c>
      <c r="D1093" s="32">
        <v>0</v>
      </c>
      <c r="E1093" s="103"/>
    </row>
    <row r="1094" s="45" customFormat="1" customHeight="1" spans="1:5">
      <c r="A1094" s="63">
        <v>2170207</v>
      </c>
      <c r="B1094" s="63" t="s">
        <v>906</v>
      </c>
      <c r="C1094" s="32">
        <f>VLOOKUP(A:A,'[1]L02'!$A$1:$C$65536,3,0)</f>
        <v>0</v>
      </c>
      <c r="D1094" s="32">
        <v>0</v>
      </c>
      <c r="E1094" s="103"/>
    </row>
    <row r="1095" s="45" customFormat="1" customHeight="1" spans="1:5">
      <c r="A1095" s="63">
        <v>2170208</v>
      </c>
      <c r="B1095" s="63" t="s">
        <v>907</v>
      </c>
      <c r="C1095" s="32">
        <f>VLOOKUP(A:A,'[1]L02'!$A$1:$C$65536,3,0)</f>
        <v>0</v>
      </c>
      <c r="D1095" s="32">
        <v>0</v>
      </c>
      <c r="E1095" s="103"/>
    </row>
    <row r="1096" s="45" customFormat="1" customHeight="1" spans="1:5">
      <c r="A1096" s="63">
        <v>2170299</v>
      </c>
      <c r="B1096" s="63" t="s">
        <v>908</v>
      </c>
      <c r="C1096" s="32">
        <f>VLOOKUP(A:A,'[1]L02'!$A$1:$C$65536,3,0)</f>
        <v>0</v>
      </c>
      <c r="D1096" s="32">
        <v>0</v>
      </c>
      <c r="E1096" s="103"/>
    </row>
    <row r="1097" s="45" customFormat="1" customHeight="1" spans="1:5">
      <c r="A1097" s="63">
        <v>21703</v>
      </c>
      <c r="B1097" s="62" t="s">
        <v>909</v>
      </c>
      <c r="C1097" s="32">
        <f>VLOOKUP(A:A,'[1]L02'!$A$1:$C$65536,3,0)</f>
        <v>67</v>
      </c>
      <c r="D1097" s="32">
        <v>501</v>
      </c>
      <c r="E1097" s="103">
        <f>C1097/D1097*100</f>
        <v>13.373253493014</v>
      </c>
    </row>
    <row r="1098" s="45" customFormat="1" customHeight="1" spans="1:5">
      <c r="A1098" s="63">
        <v>2170301</v>
      </c>
      <c r="B1098" s="63" t="s">
        <v>910</v>
      </c>
      <c r="C1098" s="32">
        <f>VLOOKUP(A:A,'[1]L02'!$A$1:$C$65536,3,0)</f>
        <v>0</v>
      </c>
      <c r="D1098" s="32">
        <v>0</v>
      </c>
      <c r="E1098" s="103"/>
    </row>
    <row r="1099" s="45" customFormat="1" customHeight="1" spans="1:5">
      <c r="A1099" s="63">
        <v>2170302</v>
      </c>
      <c r="B1099" s="63" t="s">
        <v>911</v>
      </c>
      <c r="C1099" s="32">
        <f>VLOOKUP(A:A,'[1]L02'!$A$1:$C$65536,3,0)</f>
        <v>0</v>
      </c>
      <c r="D1099" s="32">
        <v>0</v>
      </c>
      <c r="E1099" s="103"/>
    </row>
    <row r="1100" s="45" customFormat="1" customHeight="1" spans="1:5">
      <c r="A1100" s="63">
        <v>2170303</v>
      </c>
      <c r="B1100" s="63" t="s">
        <v>912</v>
      </c>
      <c r="C1100" s="32">
        <f>VLOOKUP(A:A,'[1]L02'!$A$1:$C$65536,3,0)</f>
        <v>0</v>
      </c>
      <c r="D1100" s="32">
        <v>0</v>
      </c>
      <c r="E1100" s="103"/>
    </row>
    <row r="1101" s="45" customFormat="1" customHeight="1" spans="1:5">
      <c r="A1101" s="63">
        <v>2170304</v>
      </c>
      <c r="B1101" s="63" t="s">
        <v>913</v>
      </c>
      <c r="C1101" s="32">
        <f>VLOOKUP(A:A,'[1]L02'!$A$1:$C$65536,3,0)</f>
        <v>0</v>
      </c>
      <c r="D1101" s="32">
        <v>0</v>
      </c>
      <c r="E1101" s="103"/>
    </row>
    <row r="1102" s="45" customFormat="1" customHeight="1" spans="1:5">
      <c r="A1102" s="63">
        <v>2170399</v>
      </c>
      <c r="B1102" s="63" t="s">
        <v>914</v>
      </c>
      <c r="C1102" s="32">
        <f>VLOOKUP(A:A,'[1]L02'!$A$1:$C$65536,3,0)</f>
        <v>67</v>
      </c>
      <c r="D1102" s="32">
        <v>501</v>
      </c>
      <c r="E1102" s="103">
        <f>C1102/D1102*100</f>
        <v>13.373253493014</v>
      </c>
    </row>
    <row r="1103" s="45" customFormat="1" customHeight="1" spans="1:5">
      <c r="A1103" s="63">
        <v>21704</v>
      </c>
      <c r="B1103" s="62" t="s">
        <v>915</v>
      </c>
      <c r="C1103" s="32">
        <f>VLOOKUP(A:A,'[1]L02'!$A$1:$C$65536,3,0)</f>
        <v>0</v>
      </c>
      <c r="D1103" s="32">
        <v>0</v>
      </c>
      <c r="E1103" s="103"/>
    </row>
    <row r="1104" s="45" customFormat="1" customHeight="1" spans="1:5">
      <c r="A1104" s="63">
        <v>2170401</v>
      </c>
      <c r="B1104" s="63" t="s">
        <v>916</v>
      </c>
      <c r="C1104" s="32">
        <f>VLOOKUP(A:A,'[1]L02'!$A$1:$C$65536,3,0)</f>
        <v>0</v>
      </c>
      <c r="D1104" s="32">
        <v>0</v>
      </c>
      <c r="E1104" s="103"/>
    </row>
    <row r="1105" s="45" customFormat="1" customHeight="1" spans="1:5">
      <c r="A1105" s="63">
        <v>2170499</v>
      </c>
      <c r="B1105" s="63" t="s">
        <v>917</v>
      </c>
      <c r="C1105" s="32">
        <f>VLOOKUP(A:A,'[1]L02'!$A$1:$C$65536,3,0)</f>
        <v>0</v>
      </c>
      <c r="D1105" s="32">
        <v>0</v>
      </c>
      <c r="E1105" s="103"/>
    </row>
    <row r="1106" s="45" customFormat="1" customHeight="1" spans="1:5">
      <c r="A1106" s="63">
        <v>21799</v>
      </c>
      <c r="B1106" s="62" t="s">
        <v>918</v>
      </c>
      <c r="C1106" s="32">
        <f>VLOOKUP(A:A,'[1]L02'!$A$1:$C$65536,3,0)</f>
        <v>108</v>
      </c>
      <c r="D1106" s="32">
        <v>57</v>
      </c>
      <c r="E1106" s="103">
        <f>C1106/D1106*100</f>
        <v>189.473684210526</v>
      </c>
    </row>
    <row r="1107" s="45" customFormat="1" customHeight="1" spans="1:5">
      <c r="A1107" s="63">
        <v>2179902</v>
      </c>
      <c r="B1107" s="63" t="s">
        <v>919</v>
      </c>
      <c r="C1107" s="32">
        <f>VLOOKUP(A:A,'[1]L02'!$A$1:$C$65536,3,0)</f>
        <v>0</v>
      </c>
      <c r="D1107" s="32">
        <v>0</v>
      </c>
      <c r="E1107" s="103"/>
    </row>
    <row r="1108" s="45" customFormat="1" customHeight="1" spans="1:5">
      <c r="A1108" s="63">
        <v>2179999</v>
      </c>
      <c r="B1108" s="63" t="s">
        <v>920</v>
      </c>
      <c r="C1108" s="32">
        <f>VLOOKUP(A:A,'[1]L02'!$A$1:$C$65536,3,0)</f>
        <v>108</v>
      </c>
      <c r="D1108" s="32">
        <v>57</v>
      </c>
      <c r="E1108" s="103">
        <f>C1108/D1108*100</f>
        <v>189.473684210526</v>
      </c>
    </row>
    <row r="1109" s="45" customFormat="1" customHeight="1" spans="1:5">
      <c r="A1109" s="63">
        <v>219</v>
      </c>
      <c r="B1109" s="62" t="s">
        <v>921</v>
      </c>
      <c r="C1109" s="32">
        <f>VLOOKUP(A:A,'[1]L02'!$A$1:$C$65536,3,0)</f>
        <v>0</v>
      </c>
      <c r="D1109" s="32">
        <v>0</v>
      </c>
      <c r="E1109" s="103"/>
    </row>
    <row r="1110" s="45" customFormat="1" customHeight="1" spans="1:5">
      <c r="A1110" s="63">
        <v>21901</v>
      </c>
      <c r="B1110" s="62" t="s">
        <v>922</v>
      </c>
      <c r="C1110" s="32">
        <f>VLOOKUP(A:A,'[1]L02'!$A$1:$C$65536,3,0)</f>
        <v>0</v>
      </c>
      <c r="D1110" s="32">
        <v>0</v>
      </c>
      <c r="E1110" s="103"/>
    </row>
    <row r="1111" s="45" customFormat="1" customHeight="1" spans="1:5">
      <c r="A1111" s="63">
        <v>21902</v>
      </c>
      <c r="B1111" s="62" t="s">
        <v>923</v>
      </c>
      <c r="C1111" s="32">
        <f>VLOOKUP(A:A,'[1]L02'!$A$1:$C$65536,3,0)</f>
        <v>0</v>
      </c>
      <c r="D1111" s="32">
        <v>0</v>
      </c>
      <c r="E1111" s="103"/>
    </row>
    <row r="1112" s="45" customFormat="1" customHeight="1" spans="1:5">
      <c r="A1112" s="63">
        <v>21903</v>
      </c>
      <c r="B1112" s="62" t="s">
        <v>924</v>
      </c>
      <c r="C1112" s="32">
        <f>VLOOKUP(A:A,'[1]L02'!$A$1:$C$65536,3,0)</f>
        <v>0</v>
      </c>
      <c r="D1112" s="32">
        <v>0</v>
      </c>
      <c r="E1112" s="103"/>
    </row>
    <row r="1113" s="45" customFormat="1" customHeight="1" spans="1:5">
      <c r="A1113" s="63">
        <v>21904</v>
      </c>
      <c r="B1113" s="62" t="s">
        <v>925</v>
      </c>
      <c r="C1113" s="32">
        <f>VLOOKUP(A:A,'[1]L02'!$A$1:$C$65536,3,0)</f>
        <v>0</v>
      </c>
      <c r="D1113" s="32">
        <v>0</v>
      </c>
      <c r="E1113" s="103"/>
    </row>
    <row r="1114" s="45" customFormat="1" customHeight="1" spans="1:5">
      <c r="A1114" s="63">
        <v>21905</v>
      </c>
      <c r="B1114" s="62" t="s">
        <v>926</v>
      </c>
      <c r="C1114" s="32">
        <f>VLOOKUP(A:A,'[1]L02'!$A$1:$C$65536,3,0)</f>
        <v>0</v>
      </c>
      <c r="D1114" s="32">
        <v>0</v>
      </c>
      <c r="E1114" s="103"/>
    </row>
    <row r="1115" s="45" customFormat="1" customHeight="1" spans="1:5">
      <c r="A1115" s="63">
        <v>21906</v>
      </c>
      <c r="B1115" s="62" t="s">
        <v>702</v>
      </c>
      <c r="C1115" s="32">
        <f>VLOOKUP(A:A,'[1]L02'!$A$1:$C$65536,3,0)</f>
        <v>0</v>
      </c>
      <c r="D1115" s="32">
        <v>0</v>
      </c>
      <c r="E1115" s="103"/>
    </row>
    <row r="1116" s="45" customFormat="1" customHeight="1" spans="1:5">
      <c r="A1116" s="63">
        <v>21907</v>
      </c>
      <c r="B1116" s="62" t="s">
        <v>927</v>
      </c>
      <c r="C1116" s="32">
        <f>VLOOKUP(A:A,'[1]L02'!$A$1:$C$65536,3,0)</f>
        <v>0</v>
      </c>
      <c r="D1116" s="32">
        <v>0</v>
      </c>
      <c r="E1116" s="103"/>
    </row>
    <row r="1117" s="45" customFormat="1" customHeight="1" spans="1:5">
      <c r="A1117" s="63">
        <v>21908</v>
      </c>
      <c r="B1117" s="62" t="s">
        <v>928</v>
      </c>
      <c r="C1117" s="32">
        <f>VLOOKUP(A:A,'[1]L02'!$A$1:$C$65536,3,0)</f>
        <v>0</v>
      </c>
      <c r="D1117" s="32">
        <v>0</v>
      </c>
      <c r="E1117" s="103"/>
    </row>
    <row r="1118" s="45" customFormat="1" customHeight="1" spans="1:5">
      <c r="A1118" s="63">
        <v>21999</v>
      </c>
      <c r="B1118" s="62" t="s">
        <v>68</v>
      </c>
      <c r="C1118" s="32">
        <f>VLOOKUP(A:A,'[1]L02'!$A$1:$C$65536,3,0)</f>
        <v>0</v>
      </c>
      <c r="D1118" s="32">
        <v>0</v>
      </c>
      <c r="E1118" s="103"/>
    </row>
    <row r="1119" s="45" customFormat="1" customHeight="1" spans="1:5">
      <c r="A1119" s="63">
        <v>220</v>
      </c>
      <c r="B1119" s="62" t="s">
        <v>929</v>
      </c>
      <c r="C1119" s="32">
        <f>VLOOKUP(A:A,'[1]L02'!$A$1:$C$65536,3,0)</f>
        <v>4965</v>
      </c>
      <c r="D1119" s="32">
        <v>6513</v>
      </c>
      <c r="E1119" s="103">
        <f>C1119/D1119*100</f>
        <v>76.2321510824505</v>
      </c>
    </row>
    <row r="1120" s="45" customFormat="1" customHeight="1" spans="1:5">
      <c r="A1120" s="63">
        <v>22001</v>
      </c>
      <c r="B1120" s="62" t="s">
        <v>930</v>
      </c>
      <c r="C1120" s="32">
        <f>VLOOKUP(A:A,'[1]L02'!$A$1:$C$65536,3,0)</f>
        <v>4875</v>
      </c>
      <c r="D1120" s="32">
        <v>6435</v>
      </c>
      <c r="E1120" s="103">
        <f>C1120/D1120*100</f>
        <v>75.7575757575758</v>
      </c>
    </row>
    <row r="1121" s="45" customFormat="1" customHeight="1" spans="1:5">
      <c r="A1121" s="63">
        <v>2200101</v>
      </c>
      <c r="B1121" s="63" t="s">
        <v>88</v>
      </c>
      <c r="C1121" s="32">
        <f>VLOOKUP(A:A,'[1]L02'!$A$1:$C$65536,3,0)</f>
        <v>2859</v>
      </c>
      <c r="D1121" s="32">
        <v>2805</v>
      </c>
      <c r="E1121" s="103">
        <f>C1121/D1121*100</f>
        <v>101.92513368984</v>
      </c>
    </row>
    <row r="1122" s="45" customFormat="1" customHeight="1" spans="1:5">
      <c r="A1122" s="63">
        <v>2200102</v>
      </c>
      <c r="B1122" s="63" t="s">
        <v>89</v>
      </c>
      <c r="C1122" s="32">
        <f>VLOOKUP(A:A,'[1]L02'!$A$1:$C$65536,3,0)</f>
        <v>0</v>
      </c>
      <c r="D1122" s="32">
        <v>0</v>
      </c>
      <c r="E1122" s="103"/>
    </row>
    <row r="1123" s="45" customFormat="1" customHeight="1" spans="1:5">
      <c r="A1123" s="63">
        <v>2200103</v>
      </c>
      <c r="B1123" s="63" t="s">
        <v>90</v>
      </c>
      <c r="C1123" s="32">
        <f>VLOOKUP(A:A,'[1]L02'!$A$1:$C$65536,3,0)</f>
        <v>0</v>
      </c>
      <c r="D1123" s="32">
        <v>0</v>
      </c>
      <c r="E1123" s="103"/>
    </row>
    <row r="1124" s="45" customFormat="1" customHeight="1" spans="1:5">
      <c r="A1124" s="63">
        <v>2200104</v>
      </c>
      <c r="B1124" s="63" t="s">
        <v>931</v>
      </c>
      <c r="C1124" s="32">
        <f>VLOOKUP(A:A,'[1]L02'!$A$1:$C$65536,3,0)</f>
        <v>0</v>
      </c>
      <c r="D1124" s="32">
        <v>120</v>
      </c>
      <c r="E1124" s="103">
        <f>C1124/D1124*100</f>
        <v>0</v>
      </c>
    </row>
    <row r="1125" s="45" customFormat="1" customHeight="1" spans="1:5">
      <c r="A1125" s="63">
        <v>2200106</v>
      </c>
      <c r="B1125" s="63" t="s">
        <v>932</v>
      </c>
      <c r="C1125" s="32">
        <f>VLOOKUP(A:A,'[1]L02'!$A$1:$C$65536,3,0)</f>
        <v>369</v>
      </c>
      <c r="D1125" s="32">
        <v>1312</v>
      </c>
      <c r="E1125" s="103">
        <f>C1125/D1125*100</f>
        <v>28.125</v>
      </c>
    </row>
    <row r="1126" s="45" customFormat="1" customHeight="1" spans="1:5">
      <c r="A1126" s="63">
        <v>2200107</v>
      </c>
      <c r="B1126" s="63" t="s">
        <v>933</v>
      </c>
      <c r="C1126" s="32">
        <f>VLOOKUP(A:A,'[1]L02'!$A$1:$C$65536,3,0)</f>
        <v>0</v>
      </c>
      <c r="D1126" s="32">
        <v>0</v>
      </c>
      <c r="E1126" s="103"/>
    </row>
    <row r="1127" s="45" customFormat="1" customHeight="1" spans="1:5">
      <c r="A1127" s="63">
        <v>2200108</v>
      </c>
      <c r="B1127" s="63" t="s">
        <v>934</v>
      </c>
      <c r="C1127" s="32">
        <f>VLOOKUP(A:A,'[1]L02'!$A$1:$C$65536,3,0)</f>
        <v>0</v>
      </c>
      <c r="D1127" s="32">
        <v>20</v>
      </c>
      <c r="E1127" s="103">
        <f>C1127/D1127*100</f>
        <v>0</v>
      </c>
    </row>
    <row r="1128" s="45" customFormat="1" customHeight="1" spans="1:5">
      <c r="A1128" s="63">
        <v>2200109</v>
      </c>
      <c r="B1128" s="63" t="s">
        <v>935</v>
      </c>
      <c r="C1128" s="32">
        <f>VLOOKUP(A:A,'[1]L02'!$A$1:$C$65536,3,0)</f>
        <v>112</v>
      </c>
      <c r="D1128" s="32">
        <v>60</v>
      </c>
      <c r="E1128" s="103">
        <f>C1128/D1128*100</f>
        <v>186.666666666667</v>
      </c>
    </row>
    <row r="1129" s="45" customFormat="1" customHeight="1" spans="1:5">
      <c r="A1129" s="63">
        <v>2200112</v>
      </c>
      <c r="B1129" s="63" t="s">
        <v>936</v>
      </c>
      <c r="C1129" s="32">
        <f>VLOOKUP(A:A,'[1]L02'!$A$1:$C$65536,3,0)</f>
        <v>0</v>
      </c>
      <c r="D1129" s="32">
        <v>0</v>
      </c>
      <c r="E1129" s="103"/>
    </row>
    <row r="1130" s="45" customFormat="1" customHeight="1" spans="1:5">
      <c r="A1130" s="63">
        <v>2200113</v>
      </c>
      <c r="B1130" s="63" t="s">
        <v>937</v>
      </c>
      <c r="C1130" s="32">
        <f>VLOOKUP(A:A,'[1]L02'!$A$1:$C$65536,3,0)</f>
        <v>0</v>
      </c>
      <c r="D1130" s="32">
        <v>75</v>
      </c>
      <c r="E1130" s="103">
        <f>C1130/D1130*100</f>
        <v>0</v>
      </c>
    </row>
    <row r="1131" s="45" customFormat="1" customHeight="1" spans="1:5">
      <c r="A1131" s="63">
        <v>2200114</v>
      </c>
      <c r="B1131" s="63" t="s">
        <v>938</v>
      </c>
      <c r="C1131" s="32">
        <f>VLOOKUP(A:A,'[1]L02'!$A$1:$C$65536,3,0)</f>
        <v>185</v>
      </c>
      <c r="D1131" s="32">
        <v>413</v>
      </c>
      <c r="E1131" s="103">
        <f>C1131/D1131*100</f>
        <v>44.7941888619855</v>
      </c>
    </row>
    <row r="1132" s="45" customFormat="1" customHeight="1" spans="1:5">
      <c r="A1132" s="63">
        <v>2200115</v>
      </c>
      <c r="B1132" s="63" t="s">
        <v>939</v>
      </c>
      <c r="C1132" s="32">
        <f>VLOOKUP(A:A,'[1]L02'!$A$1:$C$65536,3,0)</f>
        <v>0</v>
      </c>
      <c r="D1132" s="32">
        <v>0</v>
      </c>
      <c r="E1132" s="103"/>
    </row>
    <row r="1133" s="45" customFormat="1" customHeight="1" spans="1:5">
      <c r="A1133" s="63">
        <v>2200116</v>
      </c>
      <c r="B1133" s="63" t="s">
        <v>940</v>
      </c>
      <c r="C1133" s="32">
        <f>VLOOKUP(A:A,'[1]L02'!$A$1:$C$65536,3,0)</f>
        <v>0</v>
      </c>
      <c r="D1133" s="32">
        <v>0</v>
      </c>
      <c r="E1133" s="103"/>
    </row>
    <row r="1134" s="45" customFormat="1" customHeight="1" spans="1:5">
      <c r="A1134" s="63">
        <v>2200119</v>
      </c>
      <c r="B1134" s="63" t="s">
        <v>941</v>
      </c>
      <c r="C1134" s="32">
        <f>VLOOKUP(A:A,'[1]L02'!$A$1:$C$65536,3,0)</f>
        <v>0</v>
      </c>
      <c r="D1134" s="32">
        <v>0</v>
      </c>
      <c r="E1134" s="103"/>
    </row>
    <row r="1135" s="45" customFormat="1" customHeight="1" spans="1:5">
      <c r="A1135" s="63">
        <v>2200120</v>
      </c>
      <c r="B1135" s="63" t="s">
        <v>942</v>
      </c>
      <c r="C1135" s="32">
        <f>VLOOKUP(A:A,'[1]L02'!$A$1:$C$65536,3,0)</f>
        <v>0</v>
      </c>
      <c r="D1135" s="32">
        <v>0</v>
      </c>
      <c r="E1135" s="103"/>
    </row>
    <row r="1136" s="45" customFormat="1" customHeight="1" spans="1:5">
      <c r="A1136" s="63">
        <v>2200121</v>
      </c>
      <c r="B1136" s="63" t="s">
        <v>943</v>
      </c>
      <c r="C1136" s="32">
        <f>VLOOKUP(A:A,'[1]L02'!$A$1:$C$65536,3,0)</f>
        <v>0</v>
      </c>
      <c r="D1136" s="32">
        <v>0</v>
      </c>
      <c r="E1136" s="103"/>
    </row>
    <row r="1137" s="45" customFormat="1" customHeight="1" spans="1:5">
      <c r="A1137" s="63">
        <v>2200122</v>
      </c>
      <c r="B1137" s="63" t="s">
        <v>944</v>
      </c>
      <c r="C1137" s="32">
        <f>VLOOKUP(A:A,'[1]L02'!$A$1:$C$65536,3,0)</f>
        <v>0</v>
      </c>
      <c r="D1137" s="32">
        <v>0</v>
      </c>
      <c r="E1137" s="103"/>
    </row>
    <row r="1138" s="45" customFormat="1" customHeight="1" spans="1:5">
      <c r="A1138" s="63">
        <v>2200123</v>
      </c>
      <c r="B1138" s="63" t="s">
        <v>945</v>
      </c>
      <c r="C1138" s="32">
        <f>VLOOKUP(A:A,'[1]L02'!$A$1:$C$65536,3,0)</f>
        <v>0</v>
      </c>
      <c r="D1138" s="32">
        <v>0</v>
      </c>
      <c r="E1138" s="103"/>
    </row>
    <row r="1139" s="45" customFormat="1" customHeight="1" spans="1:5">
      <c r="A1139" s="63">
        <v>2200124</v>
      </c>
      <c r="B1139" s="63" t="s">
        <v>946</v>
      </c>
      <c r="C1139" s="32">
        <f>VLOOKUP(A:A,'[1]L02'!$A$1:$C$65536,3,0)</f>
        <v>0</v>
      </c>
      <c r="D1139" s="32">
        <v>0</v>
      </c>
      <c r="E1139" s="103"/>
    </row>
    <row r="1140" s="45" customFormat="1" customHeight="1" spans="1:5">
      <c r="A1140" s="63">
        <v>2200125</v>
      </c>
      <c r="B1140" s="63" t="s">
        <v>947</v>
      </c>
      <c r="C1140" s="32">
        <f>VLOOKUP(A:A,'[1]L02'!$A$1:$C$65536,3,0)</f>
        <v>0</v>
      </c>
      <c r="D1140" s="32">
        <v>0</v>
      </c>
      <c r="E1140" s="103"/>
    </row>
    <row r="1141" s="45" customFormat="1" customHeight="1" spans="1:5">
      <c r="A1141" s="63">
        <v>2200126</v>
      </c>
      <c r="B1141" s="63" t="s">
        <v>948</v>
      </c>
      <c r="C1141" s="32">
        <f>VLOOKUP(A:A,'[1]L02'!$A$1:$C$65536,3,0)</f>
        <v>0</v>
      </c>
      <c r="D1141" s="32">
        <v>0</v>
      </c>
      <c r="E1141" s="103"/>
    </row>
    <row r="1142" s="45" customFormat="1" customHeight="1" spans="1:5">
      <c r="A1142" s="63">
        <v>2200127</v>
      </c>
      <c r="B1142" s="63" t="s">
        <v>949</v>
      </c>
      <c r="C1142" s="32">
        <f>VLOOKUP(A:A,'[1]L02'!$A$1:$C$65536,3,0)</f>
        <v>0</v>
      </c>
      <c r="D1142" s="32">
        <v>0</v>
      </c>
      <c r="E1142" s="103"/>
    </row>
    <row r="1143" s="45" customFormat="1" customHeight="1" spans="1:5">
      <c r="A1143" s="63">
        <v>2200128</v>
      </c>
      <c r="B1143" s="63" t="s">
        <v>950</v>
      </c>
      <c r="C1143" s="32">
        <f>VLOOKUP(A:A,'[1]L02'!$A$1:$C$65536,3,0)</f>
        <v>0</v>
      </c>
      <c r="D1143" s="32">
        <v>0</v>
      </c>
      <c r="E1143" s="103"/>
    </row>
    <row r="1144" s="45" customFormat="1" customHeight="1" spans="1:5">
      <c r="A1144" s="63">
        <v>2200129</v>
      </c>
      <c r="B1144" s="63" t="s">
        <v>951</v>
      </c>
      <c r="C1144" s="32">
        <f>VLOOKUP(A:A,'[1]L02'!$A$1:$C$65536,3,0)</f>
        <v>0</v>
      </c>
      <c r="D1144" s="32">
        <v>0</v>
      </c>
      <c r="E1144" s="103"/>
    </row>
    <row r="1145" s="45" customFormat="1" customHeight="1" spans="1:5">
      <c r="A1145" s="63">
        <v>2200150</v>
      </c>
      <c r="B1145" s="63" t="s">
        <v>97</v>
      </c>
      <c r="C1145" s="32">
        <f>VLOOKUP(A:A,'[1]L02'!$A$1:$C$65536,3,0)</f>
        <v>0</v>
      </c>
      <c r="D1145" s="32">
        <v>0</v>
      </c>
      <c r="E1145" s="103"/>
    </row>
    <row r="1146" s="45" customFormat="1" customHeight="1" spans="1:5">
      <c r="A1146" s="63">
        <v>2200199</v>
      </c>
      <c r="B1146" s="63" t="s">
        <v>952</v>
      </c>
      <c r="C1146" s="32">
        <f>VLOOKUP(A:A,'[1]L02'!$A$1:$C$65536,3,0)</f>
        <v>1350</v>
      </c>
      <c r="D1146" s="32">
        <v>1630</v>
      </c>
      <c r="E1146" s="103">
        <f>C1146/D1146*100</f>
        <v>82.8220858895705</v>
      </c>
    </row>
    <row r="1147" s="45" customFormat="1" customHeight="1" spans="1:5">
      <c r="A1147" s="63">
        <v>22005</v>
      </c>
      <c r="B1147" s="62" t="s">
        <v>953</v>
      </c>
      <c r="C1147" s="32">
        <f>VLOOKUP(A:A,'[1]L02'!$A$1:$C$65536,3,0)</f>
        <v>90</v>
      </c>
      <c r="D1147" s="32">
        <v>78</v>
      </c>
      <c r="E1147" s="103">
        <f>C1147/D1147*100</f>
        <v>115.384615384615</v>
      </c>
    </row>
    <row r="1148" s="45" customFormat="1" customHeight="1" spans="1:5">
      <c r="A1148" s="63">
        <v>2200501</v>
      </c>
      <c r="B1148" s="63" t="s">
        <v>88</v>
      </c>
      <c r="C1148" s="32">
        <f>VLOOKUP(A:A,'[1]L02'!$A$1:$C$65536,3,0)</f>
        <v>0</v>
      </c>
      <c r="D1148" s="32">
        <v>0</v>
      </c>
      <c r="E1148" s="103"/>
    </row>
    <row r="1149" s="45" customFormat="1" customHeight="1" spans="1:5">
      <c r="A1149" s="63">
        <v>2200502</v>
      </c>
      <c r="B1149" s="63" t="s">
        <v>89</v>
      </c>
      <c r="C1149" s="32">
        <f>VLOOKUP(A:A,'[1]L02'!$A$1:$C$65536,3,0)</f>
        <v>0</v>
      </c>
      <c r="D1149" s="32">
        <v>0</v>
      </c>
      <c r="E1149" s="103"/>
    </row>
    <row r="1150" s="45" customFormat="1" customHeight="1" spans="1:5">
      <c r="A1150" s="63">
        <v>2200503</v>
      </c>
      <c r="B1150" s="63" t="s">
        <v>90</v>
      </c>
      <c r="C1150" s="32">
        <f>VLOOKUP(A:A,'[1]L02'!$A$1:$C$65536,3,0)</f>
        <v>0</v>
      </c>
      <c r="D1150" s="32">
        <v>0</v>
      </c>
      <c r="E1150" s="103"/>
    </row>
    <row r="1151" s="45" customFormat="1" customHeight="1" spans="1:5">
      <c r="A1151" s="63">
        <v>2200504</v>
      </c>
      <c r="B1151" s="63" t="s">
        <v>954</v>
      </c>
      <c r="C1151" s="32">
        <f>VLOOKUP(A:A,'[1]L02'!$A$1:$C$65536,3,0)</f>
        <v>0</v>
      </c>
      <c r="D1151" s="32">
        <v>0</v>
      </c>
      <c r="E1151" s="103"/>
    </row>
    <row r="1152" s="45" customFormat="1" customHeight="1" spans="1:5">
      <c r="A1152" s="63">
        <v>2200506</v>
      </c>
      <c r="B1152" s="63" t="s">
        <v>955</v>
      </c>
      <c r="C1152" s="32">
        <f>VLOOKUP(A:A,'[1]L02'!$A$1:$C$65536,3,0)</f>
        <v>0</v>
      </c>
      <c r="D1152" s="32">
        <v>0</v>
      </c>
      <c r="E1152" s="103"/>
    </row>
    <row r="1153" s="45" customFormat="1" customHeight="1" spans="1:5">
      <c r="A1153" s="63">
        <v>2200507</v>
      </c>
      <c r="B1153" s="63" t="s">
        <v>956</v>
      </c>
      <c r="C1153" s="32">
        <f>VLOOKUP(A:A,'[1]L02'!$A$1:$C$65536,3,0)</f>
        <v>0</v>
      </c>
      <c r="D1153" s="32">
        <v>0</v>
      </c>
      <c r="E1153" s="103"/>
    </row>
    <row r="1154" s="45" customFormat="1" customHeight="1" spans="1:5">
      <c r="A1154" s="63">
        <v>2200508</v>
      </c>
      <c r="B1154" s="63" t="s">
        <v>957</v>
      </c>
      <c r="C1154" s="32">
        <f>VLOOKUP(A:A,'[1]L02'!$A$1:$C$65536,3,0)</f>
        <v>0</v>
      </c>
      <c r="D1154" s="32">
        <v>0</v>
      </c>
      <c r="E1154" s="103"/>
    </row>
    <row r="1155" s="45" customFormat="1" customHeight="1" spans="1:5">
      <c r="A1155" s="63">
        <v>2200509</v>
      </c>
      <c r="B1155" s="63" t="s">
        <v>958</v>
      </c>
      <c r="C1155" s="32">
        <f>VLOOKUP(A:A,'[1]L02'!$A$1:$C$65536,3,0)</f>
        <v>30</v>
      </c>
      <c r="D1155" s="32">
        <v>30</v>
      </c>
      <c r="E1155" s="103">
        <f>C1155/D1155*100</f>
        <v>100</v>
      </c>
    </row>
    <row r="1156" s="45" customFormat="1" customHeight="1" spans="1:5">
      <c r="A1156" s="63">
        <v>2200510</v>
      </c>
      <c r="B1156" s="63" t="s">
        <v>959</v>
      </c>
      <c r="C1156" s="32">
        <f>VLOOKUP(A:A,'[1]L02'!$A$1:$C$65536,3,0)</f>
        <v>0</v>
      </c>
      <c r="D1156" s="32">
        <v>0</v>
      </c>
      <c r="E1156" s="103"/>
    </row>
    <row r="1157" s="45" customFormat="1" customHeight="1" spans="1:5">
      <c r="A1157" s="63">
        <v>2200511</v>
      </c>
      <c r="B1157" s="63" t="s">
        <v>960</v>
      </c>
      <c r="C1157" s="32">
        <f>VLOOKUP(A:A,'[1]L02'!$A$1:$C$65536,3,0)</f>
        <v>0</v>
      </c>
      <c r="D1157" s="32">
        <v>28</v>
      </c>
      <c r="E1157" s="103">
        <f>C1157/D1157*100</f>
        <v>0</v>
      </c>
    </row>
    <row r="1158" s="45" customFormat="1" customHeight="1" spans="1:5">
      <c r="A1158" s="63">
        <v>2200512</v>
      </c>
      <c r="B1158" s="63" t="s">
        <v>961</v>
      </c>
      <c r="C1158" s="32">
        <f>VLOOKUP(A:A,'[1]L02'!$A$1:$C$65536,3,0)</f>
        <v>0</v>
      </c>
      <c r="D1158" s="32">
        <v>0</v>
      </c>
      <c r="E1158" s="103"/>
    </row>
    <row r="1159" s="45" customFormat="1" customHeight="1" spans="1:5">
      <c r="A1159" s="63">
        <v>2200513</v>
      </c>
      <c r="B1159" s="63" t="s">
        <v>962</v>
      </c>
      <c r="C1159" s="32">
        <f>VLOOKUP(A:A,'[1]L02'!$A$1:$C$65536,3,0)</f>
        <v>0</v>
      </c>
      <c r="D1159" s="32">
        <v>0</v>
      </c>
      <c r="E1159" s="103"/>
    </row>
    <row r="1160" s="45" customFormat="1" customHeight="1" spans="1:5">
      <c r="A1160" s="63">
        <v>2200514</v>
      </c>
      <c r="B1160" s="63" t="s">
        <v>963</v>
      </c>
      <c r="C1160" s="32">
        <f>VLOOKUP(A:A,'[1]L02'!$A$1:$C$65536,3,0)</f>
        <v>0</v>
      </c>
      <c r="D1160" s="32">
        <v>0</v>
      </c>
      <c r="E1160" s="103"/>
    </row>
    <row r="1161" s="45" customFormat="1" customHeight="1" spans="1:5">
      <c r="A1161" s="63">
        <v>2200599</v>
      </c>
      <c r="B1161" s="63" t="s">
        <v>964</v>
      </c>
      <c r="C1161" s="32">
        <f>VLOOKUP(A:A,'[1]L02'!$A$1:$C$65536,3,0)</f>
        <v>60</v>
      </c>
      <c r="D1161" s="32">
        <v>20</v>
      </c>
      <c r="E1161" s="103">
        <f>C1161/D1161*100</f>
        <v>300</v>
      </c>
    </row>
    <row r="1162" s="45" customFormat="1" customHeight="1" spans="1:5">
      <c r="A1162" s="63">
        <v>22099</v>
      </c>
      <c r="B1162" s="62" t="s">
        <v>965</v>
      </c>
      <c r="C1162" s="32">
        <f>VLOOKUP(A:A,'[1]L02'!$A$1:$C$65536,3,0)</f>
        <v>0</v>
      </c>
      <c r="D1162" s="32">
        <v>0</v>
      </c>
      <c r="E1162" s="103"/>
    </row>
    <row r="1163" s="45" customFormat="1" customHeight="1" spans="1:5">
      <c r="A1163" s="63">
        <v>2209999</v>
      </c>
      <c r="B1163" s="63" t="s">
        <v>966</v>
      </c>
      <c r="C1163" s="32">
        <f>VLOOKUP(A:A,'[1]L02'!$A$1:$C$65536,3,0)</f>
        <v>0</v>
      </c>
      <c r="D1163" s="32">
        <v>0</v>
      </c>
      <c r="E1163" s="103"/>
    </row>
    <row r="1164" s="45" customFormat="1" customHeight="1" spans="1:5">
      <c r="A1164" s="63">
        <v>221</v>
      </c>
      <c r="B1164" s="62" t="s">
        <v>967</v>
      </c>
      <c r="C1164" s="32">
        <f>VLOOKUP(A:A,'[1]L02'!$A$1:$C$65536,3,0)</f>
        <v>9425</v>
      </c>
      <c r="D1164" s="32">
        <v>4285</v>
      </c>
      <c r="E1164" s="103">
        <f>C1164/D1164*100</f>
        <v>219.953325554259</v>
      </c>
    </row>
    <row r="1165" s="45" customFormat="1" customHeight="1" spans="1:5">
      <c r="A1165" s="63">
        <v>22101</v>
      </c>
      <c r="B1165" s="62" t="s">
        <v>968</v>
      </c>
      <c r="C1165" s="32">
        <f>VLOOKUP(A:A,'[1]L02'!$A$1:$C$65536,3,0)</f>
        <v>9425</v>
      </c>
      <c r="D1165" s="32">
        <v>4285</v>
      </c>
      <c r="E1165" s="103">
        <f>C1165/D1165*100</f>
        <v>219.953325554259</v>
      </c>
    </row>
    <row r="1166" s="45" customFormat="1" customHeight="1" spans="1:5">
      <c r="A1166" s="63">
        <v>2210101</v>
      </c>
      <c r="B1166" s="63" t="s">
        <v>969</v>
      </c>
      <c r="C1166" s="32">
        <f>VLOOKUP(A:A,'[1]L02'!$A$1:$C$65536,3,0)</f>
        <v>0</v>
      </c>
      <c r="D1166" s="32">
        <v>0</v>
      </c>
      <c r="E1166" s="103"/>
    </row>
    <row r="1167" s="45" customFormat="1" customHeight="1" spans="1:5">
      <c r="A1167" s="63">
        <v>2210102</v>
      </c>
      <c r="B1167" s="63" t="s">
        <v>970</v>
      </c>
      <c r="C1167" s="32">
        <f>VLOOKUP(A:A,'[1]L02'!$A$1:$C$65536,3,0)</f>
        <v>0</v>
      </c>
      <c r="D1167" s="32">
        <v>0</v>
      </c>
      <c r="E1167" s="103"/>
    </row>
    <row r="1168" s="45" customFormat="1" customHeight="1" spans="1:5">
      <c r="A1168" s="63">
        <v>2210103</v>
      </c>
      <c r="B1168" s="63" t="s">
        <v>971</v>
      </c>
      <c r="C1168" s="32">
        <f>VLOOKUP(A:A,'[1]L02'!$A$1:$C$65536,3,0)</f>
        <v>426</v>
      </c>
      <c r="D1168" s="32">
        <v>105</v>
      </c>
      <c r="E1168" s="103">
        <f>C1168/D1168*100</f>
        <v>405.714285714286</v>
      </c>
    </row>
    <row r="1169" s="45" customFormat="1" customHeight="1" spans="1:5">
      <c r="A1169" s="63">
        <v>2210104</v>
      </c>
      <c r="B1169" s="63" t="s">
        <v>972</v>
      </c>
      <c r="C1169" s="32">
        <f>VLOOKUP(A:A,'[1]L02'!$A$1:$C$65536,3,0)</f>
        <v>0</v>
      </c>
      <c r="D1169" s="32">
        <v>0</v>
      </c>
      <c r="E1169" s="103"/>
    </row>
    <row r="1170" s="45" customFormat="1" customHeight="1" spans="1:5">
      <c r="A1170" s="63">
        <v>2210105</v>
      </c>
      <c r="B1170" s="63" t="s">
        <v>973</v>
      </c>
      <c r="C1170" s="32">
        <f>VLOOKUP(A:A,'[1]L02'!$A$1:$C$65536,3,0)</f>
        <v>187</v>
      </c>
      <c r="D1170" s="32">
        <v>719</v>
      </c>
      <c r="E1170" s="103">
        <f>C1170/D1170*100</f>
        <v>26.0083449235049</v>
      </c>
    </row>
    <row r="1171" s="45" customFormat="1" customHeight="1" spans="1:5">
      <c r="A1171" s="63">
        <v>2210106</v>
      </c>
      <c r="B1171" s="63" t="s">
        <v>974</v>
      </c>
      <c r="C1171" s="32">
        <f>VLOOKUP(A:A,'[1]L02'!$A$1:$C$65536,3,0)</f>
        <v>0</v>
      </c>
      <c r="D1171" s="32">
        <v>0</v>
      </c>
      <c r="E1171" s="103"/>
    </row>
    <row r="1172" s="45" customFormat="1" customHeight="1" spans="1:5">
      <c r="A1172" s="63">
        <v>2210107</v>
      </c>
      <c r="B1172" s="63" t="s">
        <v>975</v>
      </c>
      <c r="C1172" s="32">
        <f>VLOOKUP(A:A,'[1]L02'!$A$1:$C$65536,3,0)</f>
        <v>0</v>
      </c>
      <c r="D1172" s="32">
        <v>141</v>
      </c>
      <c r="E1172" s="103">
        <f>C1172/D1172*100</f>
        <v>0</v>
      </c>
    </row>
    <row r="1173" s="45" customFormat="1" customHeight="1" spans="1:5">
      <c r="A1173" s="63">
        <v>2210108</v>
      </c>
      <c r="B1173" s="63" t="s">
        <v>976</v>
      </c>
      <c r="C1173" s="32">
        <f>VLOOKUP(A:A,'[1]L02'!$A$1:$C$65536,3,0)</f>
        <v>6659</v>
      </c>
      <c r="D1173" s="32">
        <v>2811</v>
      </c>
      <c r="E1173" s="103">
        <f>C1173/D1173*100</f>
        <v>236.890786197083</v>
      </c>
    </row>
    <row r="1174" s="45" customFormat="1" customHeight="1" spans="1:5">
      <c r="A1174" s="63">
        <v>2210109</v>
      </c>
      <c r="B1174" s="63" t="s">
        <v>977</v>
      </c>
      <c r="C1174" s="32">
        <f>VLOOKUP(A:A,'[1]L02'!$A$1:$C$65536,3,0)</f>
        <v>0</v>
      </c>
      <c r="D1174" s="32">
        <v>0</v>
      </c>
      <c r="E1174" s="103"/>
    </row>
    <row r="1175" s="45" customFormat="1" customHeight="1" spans="1:5">
      <c r="A1175" s="63">
        <v>2210199</v>
      </c>
      <c r="B1175" s="63" t="s">
        <v>978</v>
      </c>
      <c r="C1175" s="32">
        <f>VLOOKUP(A:A,'[1]L02'!$A$1:$C$65536,3,0)</f>
        <v>2024</v>
      </c>
      <c r="D1175" s="32">
        <v>509</v>
      </c>
      <c r="E1175" s="103">
        <f>C1175/D1175*100</f>
        <v>397.642436149312</v>
      </c>
    </row>
    <row r="1176" s="45" customFormat="1" customHeight="1" spans="1:5">
      <c r="A1176" s="63">
        <v>22102</v>
      </c>
      <c r="B1176" s="62" t="s">
        <v>979</v>
      </c>
      <c r="C1176" s="32">
        <f>VLOOKUP(A:A,'[1]L02'!$A$1:$C$65536,3,0)</f>
        <v>0</v>
      </c>
      <c r="D1176" s="32">
        <v>0</v>
      </c>
      <c r="E1176" s="103"/>
    </row>
    <row r="1177" s="45" customFormat="1" customHeight="1" spans="1:5">
      <c r="A1177" s="63">
        <v>2210201</v>
      </c>
      <c r="B1177" s="63" t="s">
        <v>980</v>
      </c>
      <c r="C1177" s="32">
        <f>VLOOKUP(A:A,'[1]L02'!$A$1:$C$65536,3,0)</f>
        <v>0</v>
      </c>
      <c r="D1177" s="32">
        <v>0</v>
      </c>
      <c r="E1177" s="103"/>
    </row>
    <row r="1178" s="45" customFormat="1" customHeight="1" spans="1:5">
      <c r="A1178" s="63">
        <v>2210202</v>
      </c>
      <c r="B1178" s="63" t="s">
        <v>981</v>
      </c>
      <c r="C1178" s="32">
        <f>VLOOKUP(A:A,'[1]L02'!$A$1:$C$65536,3,0)</f>
        <v>0</v>
      </c>
      <c r="D1178" s="32">
        <v>0</v>
      </c>
      <c r="E1178" s="103"/>
    </row>
    <row r="1179" s="45" customFormat="1" customHeight="1" spans="1:5">
      <c r="A1179" s="63">
        <v>2210203</v>
      </c>
      <c r="B1179" s="63" t="s">
        <v>982</v>
      </c>
      <c r="C1179" s="32">
        <f>VLOOKUP(A:A,'[1]L02'!$A$1:$C$65536,3,0)</f>
        <v>0</v>
      </c>
      <c r="D1179" s="32">
        <v>0</v>
      </c>
      <c r="E1179" s="103"/>
    </row>
    <row r="1180" s="45" customFormat="1" customHeight="1" spans="1:5">
      <c r="A1180" s="63">
        <v>22103</v>
      </c>
      <c r="B1180" s="62" t="s">
        <v>983</v>
      </c>
      <c r="C1180" s="32">
        <f>VLOOKUP(A:A,'[1]L02'!$A$1:$C$65536,3,0)</f>
        <v>0</v>
      </c>
      <c r="D1180" s="32">
        <v>0</v>
      </c>
      <c r="E1180" s="103"/>
    </row>
    <row r="1181" s="45" customFormat="1" customHeight="1" spans="1:5">
      <c r="A1181" s="63">
        <v>2210301</v>
      </c>
      <c r="B1181" s="63" t="s">
        <v>984</v>
      </c>
      <c r="C1181" s="32">
        <f>VLOOKUP(A:A,'[1]L02'!$A$1:$C$65536,3,0)</f>
        <v>0</v>
      </c>
      <c r="D1181" s="32">
        <v>0</v>
      </c>
      <c r="E1181" s="103"/>
    </row>
    <row r="1182" s="45" customFormat="1" customHeight="1" spans="1:5">
      <c r="A1182" s="63">
        <v>2210302</v>
      </c>
      <c r="B1182" s="63" t="s">
        <v>985</v>
      </c>
      <c r="C1182" s="32">
        <f>VLOOKUP(A:A,'[1]L02'!$A$1:$C$65536,3,0)</f>
        <v>0</v>
      </c>
      <c r="D1182" s="32">
        <v>0</v>
      </c>
      <c r="E1182" s="103"/>
    </row>
    <row r="1183" s="45" customFormat="1" customHeight="1" spans="1:5">
      <c r="A1183" s="63">
        <v>2210399</v>
      </c>
      <c r="B1183" s="63" t="s">
        <v>986</v>
      </c>
      <c r="C1183" s="32">
        <f>VLOOKUP(A:A,'[1]L02'!$A$1:$C$65536,3,0)</f>
        <v>0</v>
      </c>
      <c r="D1183" s="32">
        <v>0</v>
      </c>
      <c r="E1183" s="103"/>
    </row>
    <row r="1184" s="45" customFormat="1" customHeight="1" spans="1:5">
      <c r="A1184" s="63">
        <v>222</v>
      </c>
      <c r="B1184" s="62" t="s">
        <v>987</v>
      </c>
      <c r="C1184" s="32">
        <f>VLOOKUP(A:A,'[1]L02'!$A$1:$C$65536,3,0)</f>
        <v>4219</v>
      </c>
      <c r="D1184" s="32">
        <v>3430</v>
      </c>
      <c r="E1184" s="103">
        <f>C1184/D1184*100</f>
        <v>123.002915451895</v>
      </c>
    </row>
    <row r="1185" s="45" customFormat="1" customHeight="1" spans="1:5">
      <c r="A1185" s="63">
        <v>22201</v>
      </c>
      <c r="B1185" s="62" t="s">
        <v>988</v>
      </c>
      <c r="C1185" s="32">
        <f>VLOOKUP(A:A,'[1]L02'!$A$1:$C$65536,3,0)</f>
        <v>3859</v>
      </c>
      <c r="D1185" s="32">
        <v>2885</v>
      </c>
      <c r="E1185" s="103">
        <f>C1185/D1185*100</f>
        <v>133.760831889081</v>
      </c>
    </row>
    <row r="1186" s="45" customFormat="1" customHeight="1" spans="1:5">
      <c r="A1186" s="63">
        <v>2220101</v>
      </c>
      <c r="B1186" s="63" t="s">
        <v>88</v>
      </c>
      <c r="C1186" s="32">
        <f>VLOOKUP(A:A,'[1]L02'!$A$1:$C$65536,3,0)</f>
        <v>0</v>
      </c>
      <c r="D1186" s="32">
        <v>90</v>
      </c>
      <c r="E1186" s="103">
        <f>C1186/D1186*100</f>
        <v>0</v>
      </c>
    </row>
    <row r="1187" s="45" customFormat="1" customHeight="1" spans="1:5">
      <c r="A1187" s="63">
        <v>2220102</v>
      </c>
      <c r="B1187" s="63" t="s">
        <v>89</v>
      </c>
      <c r="C1187" s="32">
        <f>VLOOKUP(A:A,'[1]L02'!$A$1:$C$65536,3,0)</f>
        <v>0</v>
      </c>
      <c r="D1187" s="32">
        <v>0</v>
      </c>
      <c r="E1187" s="103"/>
    </row>
    <row r="1188" s="45" customFormat="1" customHeight="1" spans="1:5">
      <c r="A1188" s="63">
        <v>2220103</v>
      </c>
      <c r="B1188" s="63" t="s">
        <v>90</v>
      </c>
      <c r="C1188" s="32">
        <f>VLOOKUP(A:A,'[1]L02'!$A$1:$C$65536,3,0)</f>
        <v>0</v>
      </c>
      <c r="D1188" s="32">
        <v>0</v>
      </c>
      <c r="E1188" s="103"/>
    </row>
    <row r="1189" s="45" customFormat="1" customHeight="1" spans="1:5">
      <c r="A1189" s="63">
        <v>2220104</v>
      </c>
      <c r="B1189" s="63" t="s">
        <v>989</v>
      </c>
      <c r="C1189" s="32">
        <f>VLOOKUP(A:A,'[1]L02'!$A$1:$C$65536,3,0)</f>
        <v>0</v>
      </c>
      <c r="D1189" s="32">
        <v>0</v>
      </c>
      <c r="E1189" s="103"/>
    </row>
    <row r="1190" s="45" customFormat="1" customHeight="1" spans="1:5">
      <c r="A1190" s="63">
        <v>2220105</v>
      </c>
      <c r="B1190" s="63" t="s">
        <v>990</v>
      </c>
      <c r="C1190" s="32">
        <f>VLOOKUP(A:A,'[1]L02'!$A$1:$C$65536,3,0)</f>
        <v>0</v>
      </c>
      <c r="D1190" s="32">
        <v>0</v>
      </c>
      <c r="E1190" s="103"/>
    </row>
    <row r="1191" s="45" customFormat="1" customHeight="1" spans="1:5">
      <c r="A1191" s="63">
        <v>2220106</v>
      </c>
      <c r="B1191" s="63" t="s">
        <v>991</v>
      </c>
      <c r="C1191" s="32">
        <f>VLOOKUP(A:A,'[1]L02'!$A$1:$C$65536,3,0)</f>
        <v>2</v>
      </c>
      <c r="D1191" s="32">
        <v>2</v>
      </c>
      <c r="E1191" s="103">
        <f>C1191/D1191*100</f>
        <v>100</v>
      </c>
    </row>
    <row r="1192" s="45" customFormat="1" customHeight="1" spans="1:5">
      <c r="A1192" s="63">
        <v>2220107</v>
      </c>
      <c r="B1192" s="63" t="s">
        <v>992</v>
      </c>
      <c r="C1192" s="32">
        <f>VLOOKUP(A:A,'[1]L02'!$A$1:$C$65536,3,0)</f>
        <v>0</v>
      </c>
      <c r="D1192" s="32">
        <v>38</v>
      </c>
      <c r="E1192" s="103">
        <f>C1192/D1192*100</f>
        <v>0</v>
      </c>
    </row>
    <row r="1193" s="45" customFormat="1" customHeight="1" spans="1:5">
      <c r="A1193" s="63">
        <v>2220112</v>
      </c>
      <c r="B1193" s="63" t="s">
        <v>993</v>
      </c>
      <c r="C1193" s="32">
        <f>VLOOKUP(A:A,'[1]L02'!$A$1:$C$65536,3,0)</f>
        <v>0</v>
      </c>
      <c r="D1193" s="32">
        <v>0</v>
      </c>
      <c r="E1193" s="103"/>
    </row>
    <row r="1194" s="45" customFormat="1" customHeight="1" spans="1:5">
      <c r="A1194" s="63">
        <v>2220113</v>
      </c>
      <c r="B1194" s="63" t="s">
        <v>994</v>
      </c>
      <c r="C1194" s="32">
        <f>VLOOKUP(A:A,'[1]L02'!$A$1:$C$65536,3,0)</f>
        <v>0</v>
      </c>
      <c r="D1194" s="32">
        <v>0</v>
      </c>
      <c r="E1194" s="103"/>
    </row>
    <row r="1195" s="45" customFormat="1" customHeight="1" spans="1:5">
      <c r="A1195" s="63">
        <v>2220114</v>
      </c>
      <c r="B1195" s="63" t="s">
        <v>995</v>
      </c>
      <c r="C1195" s="32">
        <f>VLOOKUP(A:A,'[1]L02'!$A$1:$C$65536,3,0)</f>
        <v>0</v>
      </c>
      <c r="D1195" s="32">
        <v>0</v>
      </c>
      <c r="E1195" s="103"/>
    </row>
    <row r="1196" s="45" customFormat="1" customHeight="1" spans="1:5">
      <c r="A1196" s="63">
        <v>2220115</v>
      </c>
      <c r="B1196" s="63" t="s">
        <v>996</v>
      </c>
      <c r="C1196" s="32">
        <f>VLOOKUP(A:A,'[1]L02'!$A$1:$C$65536,3,0)</f>
        <v>276</v>
      </c>
      <c r="D1196" s="32">
        <v>176</v>
      </c>
      <c r="E1196" s="103">
        <f>C1196/D1196*100</f>
        <v>156.818181818182</v>
      </c>
    </row>
    <row r="1197" s="45" customFormat="1" customHeight="1" spans="1:5">
      <c r="A1197" s="63">
        <v>2220118</v>
      </c>
      <c r="B1197" s="63" t="s">
        <v>997</v>
      </c>
      <c r="C1197" s="32">
        <f>VLOOKUP(A:A,'[1]L02'!$A$1:$C$65536,3,0)</f>
        <v>0</v>
      </c>
      <c r="D1197" s="32">
        <v>0</v>
      </c>
      <c r="E1197" s="103"/>
    </row>
    <row r="1198" s="45" customFormat="1" customHeight="1" spans="1:5">
      <c r="A1198" s="63">
        <v>2220119</v>
      </c>
      <c r="B1198" s="63" t="s">
        <v>998</v>
      </c>
      <c r="C1198" s="32">
        <f>VLOOKUP(A:A,'[1]L02'!$A$1:$C$65536,3,0)</f>
        <v>0</v>
      </c>
      <c r="D1198" s="32">
        <v>0</v>
      </c>
      <c r="E1198" s="103"/>
    </row>
    <row r="1199" s="45" customFormat="1" customHeight="1" spans="1:5">
      <c r="A1199" s="63">
        <v>2220120</v>
      </c>
      <c r="B1199" s="63" t="s">
        <v>999</v>
      </c>
      <c r="C1199" s="32">
        <f>VLOOKUP(A:A,'[1]L02'!$A$1:$C$65536,3,0)</f>
        <v>0</v>
      </c>
      <c r="D1199" s="32">
        <v>0</v>
      </c>
      <c r="E1199" s="103"/>
    </row>
    <row r="1200" s="45" customFormat="1" customHeight="1" spans="1:5">
      <c r="A1200" s="63">
        <v>2220121</v>
      </c>
      <c r="B1200" s="63" t="s">
        <v>1000</v>
      </c>
      <c r="C1200" s="32">
        <f>VLOOKUP(A:A,'[1]L02'!$A$1:$C$65536,3,0)</f>
        <v>0</v>
      </c>
      <c r="D1200" s="32">
        <v>0</v>
      </c>
      <c r="E1200" s="103"/>
    </row>
    <row r="1201" s="45" customFormat="1" customHeight="1" spans="1:5">
      <c r="A1201" s="63">
        <v>2220150</v>
      </c>
      <c r="B1201" s="63" t="s">
        <v>97</v>
      </c>
      <c r="C1201" s="32">
        <f>VLOOKUP(A:A,'[1]L02'!$A$1:$C$65536,3,0)</f>
        <v>0</v>
      </c>
      <c r="D1201" s="32">
        <v>0</v>
      </c>
      <c r="E1201" s="103"/>
    </row>
    <row r="1202" s="45" customFormat="1" customHeight="1" spans="1:5">
      <c r="A1202" s="63">
        <v>2220199</v>
      </c>
      <c r="B1202" s="63" t="s">
        <v>1001</v>
      </c>
      <c r="C1202" s="32">
        <f>VLOOKUP(A:A,'[1]L02'!$A$1:$C$65536,3,0)</f>
        <v>3581</v>
      </c>
      <c r="D1202" s="32">
        <v>2579</v>
      </c>
      <c r="E1202" s="103">
        <f>C1202/D1202*100</f>
        <v>138.852268321055</v>
      </c>
    </row>
    <row r="1203" s="45" customFormat="1" customHeight="1" spans="1:5">
      <c r="A1203" s="63">
        <v>22203</v>
      </c>
      <c r="B1203" s="62" t="s">
        <v>1002</v>
      </c>
      <c r="C1203" s="32">
        <f>VLOOKUP(A:A,'[1]L02'!$A$1:$C$65536,3,0)</f>
        <v>0</v>
      </c>
      <c r="D1203" s="32">
        <v>0</v>
      </c>
      <c r="E1203" s="103"/>
    </row>
    <row r="1204" s="45" customFormat="1" customHeight="1" spans="1:5">
      <c r="A1204" s="63">
        <v>2220301</v>
      </c>
      <c r="B1204" s="63" t="s">
        <v>1003</v>
      </c>
      <c r="C1204" s="32">
        <f>VLOOKUP(A:A,'[1]L02'!$A$1:$C$65536,3,0)</f>
        <v>0</v>
      </c>
      <c r="D1204" s="32">
        <v>0</v>
      </c>
      <c r="E1204" s="103"/>
    </row>
    <row r="1205" s="45" customFormat="1" customHeight="1" spans="1:5">
      <c r="A1205" s="63">
        <v>2220303</v>
      </c>
      <c r="B1205" s="63" t="s">
        <v>1004</v>
      </c>
      <c r="C1205" s="32">
        <f>VLOOKUP(A:A,'[1]L02'!$A$1:$C$65536,3,0)</f>
        <v>0</v>
      </c>
      <c r="D1205" s="32">
        <v>0</v>
      </c>
      <c r="E1205" s="103"/>
    </row>
    <row r="1206" s="45" customFormat="1" customHeight="1" spans="1:5">
      <c r="A1206" s="63">
        <v>2220304</v>
      </c>
      <c r="B1206" s="63" t="s">
        <v>1005</v>
      </c>
      <c r="C1206" s="32">
        <f>VLOOKUP(A:A,'[1]L02'!$A$1:$C$65536,3,0)</f>
        <v>0</v>
      </c>
      <c r="D1206" s="32">
        <v>0</v>
      </c>
      <c r="E1206" s="103"/>
    </row>
    <row r="1207" s="45" customFormat="1" customHeight="1" spans="1:5">
      <c r="A1207" s="63">
        <v>2220305</v>
      </c>
      <c r="B1207" s="63" t="s">
        <v>1006</v>
      </c>
      <c r="C1207" s="32">
        <f>VLOOKUP(A:A,'[1]L02'!$A$1:$C$65536,3,0)</f>
        <v>0</v>
      </c>
      <c r="D1207" s="32">
        <v>0</v>
      </c>
      <c r="E1207" s="103"/>
    </row>
    <row r="1208" s="45" customFormat="1" customHeight="1" spans="1:5">
      <c r="A1208" s="63">
        <v>2220399</v>
      </c>
      <c r="B1208" s="63" t="s">
        <v>1007</v>
      </c>
      <c r="C1208" s="32">
        <f>VLOOKUP(A:A,'[1]L02'!$A$1:$C$65536,3,0)</f>
        <v>0</v>
      </c>
      <c r="D1208" s="32">
        <v>0</v>
      </c>
      <c r="E1208" s="103"/>
    </row>
    <row r="1209" s="45" customFormat="1" customHeight="1" spans="1:5">
      <c r="A1209" s="63">
        <v>22204</v>
      </c>
      <c r="B1209" s="62" t="s">
        <v>1008</v>
      </c>
      <c r="C1209" s="32">
        <f>VLOOKUP(A:A,'[1]L02'!$A$1:$C$65536,3,0)</f>
        <v>360</v>
      </c>
      <c r="D1209" s="32">
        <v>540</v>
      </c>
      <c r="E1209" s="103">
        <f>C1209/D1209*100</f>
        <v>66.6666666666667</v>
      </c>
    </row>
    <row r="1210" s="45" customFormat="1" customHeight="1" spans="1:5">
      <c r="A1210" s="63">
        <v>2220401</v>
      </c>
      <c r="B1210" s="63" t="s">
        <v>1009</v>
      </c>
      <c r="C1210" s="32">
        <f>VLOOKUP(A:A,'[1]L02'!$A$1:$C$65536,3,0)</f>
        <v>0</v>
      </c>
      <c r="D1210" s="32">
        <v>0</v>
      </c>
      <c r="E1210" s="103"/>
    </row>
    <row r="1211" s="45" customFormat="1" customHeight="1" spans="1:5">
      <c r="A1211" s="63">
        <v>2220402</v>
      </c>
      <c r="B1211" s="63" t="s">
        <v>1010</v>
      </c>
      <c r="C1211" s="32">
        <f>VLOOKUP(A:A,'[1]L02'!$A$1:$C$65536,3,0)</f>
        <v>0</v>
      </c>
      <c r="D1211" s="32">
        <v>0</v>
      </c>
      <c r="E1211" s="103"/>
    </row>
    <row r="1212" s="45" customFormat="1" customHeight="1" spans="1:5">
      <c r="A1212" s="63">
        <v>2220403</v>
      </c>
      <c r="B1212" s="63" t="s">
        <v>1011</v>
      </c>
      <c r="C1212" s="32">
        <f>VLOOKUP(A:A,'[1]L02'!$A$1:$C$65536,3,0)</f>
        <v>360</v>
      </c>
      <c r="D1212" s="32">
        <v>540</v>
      </c>
      <c r="E1212" s="103">
        <f>C1212/D1212*100</f>
        <v>66.6666666666667</v>
      </c>
    </row>
    <row r="1213" s="45" customFormat="1" customHeight="1" spans="1:5">
      <c r="A1213" s="63">
        <v>2220404</v>
      </c>
      <c r="B1213" s="63" t="s">
        <v>1012</v>
      </c>
      <c r="C1213" s="32">
        <f>VLOOKUP(A:A,'[1]L02'!$A$1:$C$65536,3,0)</f>
        <v>0</v>
      </c>
      <c r="D1213" s="32">
        <v>0</v>
      </c>
      <c r="E1213" s="103"/>
    </row>
    <row r="1214" s="45" customFormat="1" customHeight="1" spans="1:5">
      <c r="A1214" s="63">
        <v>2220499</v>
      </c>
      <c r="B1214" s="63" t="s">
        <v>1013</v>
      </c>
      <c r="C1214" s="32">
        <f>VLOOKUP(A:A,'[1]L02'!$A$1:$C$65536,3,0)</f>
        <v>0</v>
      </c>
      <c r="D1214" s="32">
        <v>0</v>
      </c>
      <c r="E1214" s="103"/>
    </row>
    <row r="1215" s="45" customFormat="1" customHeight="1" spans="1:5">
      <c r="A1215" s="63">
        <v>22205</v>
      </c>
      <c r="B1215" s="62" t="s">
        <v>1014</v>
      </c>
      <c r="C1215" s="32">
        <f>VLOOKUP(A:A,'[1]L02'!$A$1:$C$65536,3,0)</f>
        <v>0</v>
      </c>
      <c r="D1215" s="32">
        <v>5</v>
      </c>
      <c r="E1215" s="103">
        <f>C1215/D1215*100</f>
        <v>0</v>
      </c>
    </row>
    <row r="1216" s="45" customFormat="1" customHeight="1" spans="1:5">
      <c r="A1216" s="63">
        <v>2220501</v>
      </c>
      <c r="B1216" s="63" t="s">
        <v>1015</v>
      </c>
      <c r="C1216" s="32">
        <f>VLOOKUP(A:A,'[1]L02'!$A$1:$C$65536,3,0)</f>
        <v>0</v>
      </c>
      <c r="D1216" s="32">
        <v>0</v>
      </c>
      <c r="E1216" s="103"/>
    </row>
    <row r="1217" s="45" customFormat="1" customHeight="1" spans="1:5">
      <c r="A1217" s="63">
        <v>2220502</v>
      </c>
      <c r="B1217" s="63" t="s">
        <v>1016</v>
      </c>
      <c r="C1217" s="32">
        <f>VLOOKUP(A:A,'[1]L02'!$A$1:$C$65536,3,0)</f>
        <v>0</v>
      </c>
      <c r="D1217" s="32">
        <v>0</v>
      </c>
      <c r="E1217" s="103"/>
    </row>
    <row r="1218" s="45" customFormat="1" customHeight="1" spans="1:5">
      <c r="A1218" s="63">
        <v>2220503</v>
      </c>
      <c r="B1218" s="63" t="s">
        <v>1017</v>
      </c>
      <c r="C1218" s="32">
        <f>VLOOKUP(A:A,'[1]L02'!$A$1:$C$65536,3,0)</f>
        <v>0</v>
      </c>
      <c r="D1218" s="32">
        <v>5</v>
      </c>
      <c r="E1218" s="103">
        <f>C1218/D1218*100</f>
        <v>0</v>
      </c>
    </row>
    <row r="1219" s="45" customFormat="1" customHeight="1" spans="1:5">
      <c r="A1219" s="63">
        <v>2220504</v>
      </c>
      <c r="B1219" s="63" t="s">
        <v>1018</v>
      </c>
      <c r="C1219" s="32">
        <f>VLOOKUP(A:A,'[1]L02'!$A$1:$C$65536,3,0)</f>
        <v>0</v>
      </c>
      <c r="D1219" s="32">
        <v>0</v>
      </c>
      <c r="E1219" s="103"/>
    </row>
    <row r="1220" s="45" customFormat="1" customHeight="1" spans="1:5">
      <c r="A1220" s="63">
        <v>2220505</v>
      </c>
      <c r="B1220" s="63" t="s">
        <v>1019</v>
      </c>
      <c r="C1220" s="32">
        <f>VLOOKUP(A:A,'[1]L02'!$A$1:$C$65536,3,0)</f>
        <v>0</v>
      </c>
      <c r="D1220" s="32">
        <v>0</v>
      </c>
      <c r="E1220" s="103"/>
    </row>
    <row r="1221" s="45" customFormat="1" customHeight="1" spans="1:5">
      <c r="A1221" s="63">
        <v>2220506</v>
      </c>
      <c r="B1221" s="63" t="s">
        <v>1020</v>
      </c>
      <c r="C1221" s="32">
        <f>VLOOKUP(A:A,'[1]L02'!$A$1:$C$65536,3,0)</f>
        <v>0</v>
      </c>
      <c r="D1221" s="32">
        <v>0</v>
      </c>
      <c r="E1221" s="103"/>
    </row>
    <row r="1222" s="45" customFormat="1" customHeight="1" spans="1:5">
      <c r="A1222" s="63">
        <v>2220507</v>
      </c>
      <c r="B1222" s="63" t="s">
        <v>1021</v>
      </c>
      <c r="C1222" s="32">
        <f>VLOOKUP(A:A,'[1]L02'!$A$1:$C$65536,3,0)</f>
        <v>0</v>
      </c>
      <c r="D1222" s="32">
        <v>0</v>
      </c>
      <c r="E1222" s="103"/>
    </row>
    <row r="1223" s="45" customFormat="1" customHeight="1" spans="1:5">
      <c r="A1223" s="63">
        <v>2220508</v>
      </c>
      <c r="B1223" s="63" t="s">
        <v>1022</v>
      </c>
      <c r="C1223" s="32">
        <f>VLOOKUP(A:A,'[1]L02'!$A$1:$C$65536,3,0)</f>
        <v>0</v>
      </c>
      <c r="D1223" s="32">
        <v>0</v>
      </c>
      <c r="E1223" s="103"/>
    </row>
    <row r="1224" s="45" customFormat="1" customHeight="1" spans="1:5">
      <c r="A1224" s="63">
        <v>2220509</v>
      </c>
      <c r="B1224" s="63" t="s">
        <v>1023</v>
      </c>
      <c r="C1224" s="32">
        <f>VLOOKUP(A:A,'[1]L02'!$A$1:$C$65536,3,0)</f>
        <v>0</v>
      </c>
      <c r="D1224" s="32">
        <v>0</v>
      </c>
      <c r="E1224" s="103"/>
    </row>
    <row r="1225" s="45" customFormat="1" customHeight="1" spans="1:5">
      <c r="A1225" s="63">
        <v>2220510</v>
      </c>
      <c r="B1225" s="63" t="s">
        <v>1024</v>
      </c>
      <c r="C1225" s="32">
        <f>VLOOKUP(A:A,'[1]L02'!$A$1:$C$65536,3,0)</f>
        <v>0</v>
      </c>
      <c r="D1225" s="32">
        <v>0</v>
      </c>
      <c r="E1225" s="103"/>
    </row>
    <row r="1226" s="45" customFormat="1" customHeight="1" spans="1:5">
      <c r="A1226" s="63">
        <v>2220511</v>
      </c>
      <c r="B1226" s="63" t="s">
        <v>1025</v>
      </c>
      <c r="C1226" s="32">
        <f>VLOOKUP(A:A,'[1]L02'!$A$1:$C$65536,3,0)</f>
        <v>0</v>
      </c>
      <c r="D1226" s="32">
        <v>0</v>
      </c>
      <c r="E1226" s="103"/>
    </row>
    <row r="1227" s="45" customFormat="1" customHeight="1" spans="1:5">
      <c r="A1227" s="63">
        <v>2220599</v>
      </c>
      <c r="B1227" s="63" t="s">
        <v>1026</v>
      </c>
      <c r="C1227" s="32">
        <f>VLOOKUP(A:A,'[1]L02'!$A$1:$C$65536,3,0)</f>
        <v>0</v>
      </c>
      <c r="D1227" s="32">
        <v>0</v>
      </c>
      <c r="E1227" s="103"/>
    </row>
    <row r="1228" s="45" customFormat="1" customHeight="1" spans="1:5">
      <c r="A1228" s="63">
        <v>224</v>
      </c>
      <c r="B1228" s="62" t="s">
        <v>1027</v>
      </c>
      <c r="C1228" s="32">
        <f>VLOOKUP(A:A,'[1]L02'!$A$1:$C$65536,3,0)</f>
        <v>4224</v>
      </c>
      <c r="D1228" s="32">
        <v>2749</v>
      </c>
      <c r="E1228" s="103">
        <f>C1228/D1228*100</f>
        <v>153.655874863587</v>
      </c>
    </row>
    <row r="1229" s="45" customFormat="1" customHeight="1" spans="1:5">
      <c r="A1229" s="63">
        <v>22401</v>
      </c>
      <c r="B1229" s="62" t="s">
        <v>1028</v>
      </c>
      <c r="C1229" s="32">
        <f>VLOOKUP(A:A,'[1]L02'!$A$1:$C$65536,3,0)</f>
        <v>1639</v>
      </c>
      <c r="D1229" s="32">
        <v>1969</v>
      </c>
      <c r="E1229" s="103">
        <f>C1229/D1229*100</f>
        <v>83.2402234636871</v>
      </c>
    </row>
    <row r="1230" s="45" customFormat="1" customHeight="1" spans="1:5">
      <c r="A1230" s="63">
        <v>2240101</v>
      </c>
      <c r="B1230" s="63" t="s">
        <v>88</v>
      </c>
      <c r="C1230" s="32">
        <f>VLOOKUP(A:A,'[1]L02'!$A$1:$C$65536,3,0)</f>
        <v>971</v>
      </c>
      <c r="D1230" s="32">
        <v>1125</v>
      </c>
      <c r="E1230" s="103">
        <f>C1230/D1230*100</f>
        <v>86.3111111111111</v>
      </c>
    </row>
    <row r="1231" s="45" customFormat="1" customHeight="1" spans="1:5">
      <c r="A1231" s="63">
        <v>2240102</v>
      </c>
      <c r="B1231" s="63" t="s">
        <v>89</v>
      </c>
      <c r="C1231" s="32">
        <f>VLOOKUP(A:A,'[1]L02'!$A$1:$C$65536,3,0)</f>
        <v>0</v>
      </c>
      <c r="D1231" s="32">
        <v>0</v>
      </c>
      <c r="E1231" s="103"/>
    </row>
    <row r="1232" s="45" customFormat="1" customHeight="1" spans="1:5">
      <c r="A1232" s="63">
        <v>2240103</v>
      </c>
      <c r="B1232" s="63" t="s">
        <v>90</v>
      </c>
      <c r="C1232" s="32">
        <f>VLOOKUP(A:A,'[1]L02'!$A$1:$C$65536,3,0)</f>
        <v>0</v>
      </c>
      <c r="D1232" s="32">
        <v>0</v>
      </c>
      <c r="E1232" s="103"/>
    </row>
    <row r="1233" s="45" customFormat="1" customHeight="1" spans="1:5">
      <c r="A1233" s="63">
        <v>2240104</v>
      </c>
      <c r="B1233" s="63" t="s">
        <v>1029</v>
      </c>
      <c r="C1233" s="32">
        <f>VLOOKUP(A:A,'[1]L02'!$A$1:$C$65536,3,0)</f>
        <v>75</v>
      </c>
      <c r="D1233" s="32">
        <v>85</v>
      </c>
      <c r="E1233" s="103">
        <f>C1233/D1233*100</f>
        <v>88.2352941176471</v>
      </c>
    </row>
    <row r="1234" s="45" customFormat="1" customHeight="1" spans="1:5">
      <c r="A1234" s="63">
        <v>2240105</v>
      </c>
      <c r="B1234" s="63" t="s">
        <v>1030</v>
      </c>
      <c r="C1234" s="32">
        <f>VLOOKUP(A:A,'[1]L02'!$A$1:$C$65536,3,0)</f>
        <v>0</v>
      </c>
      <c r="D1234" s="32">
        <v>0</v>
      </c>
      <c r="E1234" s="103"/>
    </row>
    <row r="1235" s="45" customFormat="1" customHeight="1" spans="1:5">
      <c r="A1235" s="63">
        <v>2240106</v>
      </c>
      <c r="B1235" s="63" t="s">
        <v>1031</v>
      </c>
      <c r="C1235" s="32">
        <f>VLOOKUP(A:A,'[1]L02'!$A$1:$C$65536,3,0)</f>
        <v>0</v>
      </c>
      <c r="D1235" s="32">
        <v>0</v>
      </c>
      <c r="E1235" s="103"/>
    </row>
    <row r="1236" s="45" customFormat="1" customHeight="1" spans="1:5">
      <c r="A1236" s="63">
        <v>2240108</v>
      </c>
      <c r="B1236" s="63" t="s">
        <v>1032</v>
      </c>
      <c r="C1236" s="32">
        <f>VLOOKUP(A:A,'[1]L02'!$A$1:$C$65536,3,0)</f>
        <v>150</v>
      </c>
      <c r="D1236" s="32">
        <v>500</v>
      </c>
      <c r="E1236" s="103">
        <f>C1236/D1236*100</f>
        <v>30</v>
      </c>
    </row>
    <row r="1237" s="45" customFormat="1" customHeight="1" spans="1:5">
      <c r="A1237" s="63">
        <v>2240109</v>
      </c>
      <c r="B1237" s="63" t="s">
        <v>1033</v>
      </c>
      <c r="C1237" s="32">
        <f>VLOOKUP(A:A,'[1]L02'!$A$1:$C$65536,3,0)</f>
        <v>120</v>
      </c>
      <c r="D1237" s="32">
        <v>0</v>
      </c>
      <c r="E1237" s="103"/>
    </row>
    <row r="1238" s="45" customFormat="1" customHeight="1" spans="1:5">
      <c r="A1238" s="63">
        <v>2240150</v>
      </c>
      <c r="B1238" s="63" t="s">
        <v>97</v>
      </c>
      <c r="C1238" s="32">
        <f>VLOOKUP(A:A,'[1]L02'!$A$1:$C$65536,3,0)</f>
        <v>0</v>
      </c>
      <c r="D1238" s="32">
        <v>0</v>
      </c>
      <c r="E1238" s="103"/>
    </row>
    <row r="1239" s="45" customFormat="1" customHeight="1" spans="1:5">
      <c r="A1239" s="63">
        <v>2240199</v>
      </c>
      <c r="B1239" s="63" t="s">
        <v>1034</v>
      </c>
      <c r="C1239" s="32">
        <f>VLOOKUP(A:A,'[1]L02'!$A$1:$C$65536,3,0)</f>
        <v>323</v>
      </c>
      <c r="D1239" s="32">
        <v>259</v>
      </c>
      <c r="E1239" s="103">
        <f>C1239/D1239*100</f>
        <v>124.710424710425</v>
      </c>
    </row>
    <row r="1240" s="45" customFormat="1" customHeight="1" spans="1:5">
      <c r="A1240" s="63">
        <v>22402</v>
      </c>
      <c r="B1240" s="62" t="s">
        <v>1035</v>
      </c>
      <c r="C1240" s="32">
        <f>VLOOKUP(A:A,'[1]L02'!$A$1:$C$65536,3,0)</f>
        <v>1280</v>
      </c>
      <c r="D1240" s="32">
        <v>288</v>
      </c>
      <c r="E1240" s="103">
        <f>C1240/D1240*100</f>
        <v>444.444444444444</v>
      </c>
    </row>
    <row r="1241" s="45" customFormat="1" customHeight="1" spans="1:5">
      <c r="A1241" s="63">
        <v>2240201</v>
      </c>
      <c r="B1241" s="63" t="s">
        <v>88</v>
      </c>
      <c r="C1241" s="32">
        <f>VLOOKUP(A:A,'[1]L02'!$A$1:$C$65536,3,0)</f>
        <v>59</v>
      </c>
      <c r="D1241" s="32">
        <v>0</v>
      </c>
      <c r="E1241" s="103"/>
    </row>
    <row r="1242" s="45" customFormat="1" customHeight="1" spans="1:5">
      <c r="A1242" s="63">
        <v>2240202</v>
      </c>
      <c r="B1242" s="63" t="s">
        <v>89</v>
      </c>
      <c r="C1242" s="32">
        <f>VLOOKUP(A:A,'[1]L02'!$A$1:$C$65536,3,0)</f>
        <v>0</v>
      </c>
      <c r="D1242" s="32">
        <v>0</v>
      </c>
      <c r="E1242" s="103"/>
    </row>
    <row r="1243" s="45" customFormat="1" customHeight="1" spans="1:5">
      <c r="A1243" s="63">
        <v>2240203</v>
      </c>
      <c r="B1243" s="63" t="s">
        <v>90</v>
      </c>
      <c r="C1243" s="32">
        <f>VLOOKUP(A:A,'[1]L02'!$A$1:$C$65536,3,0)</f>
        <v>0</v>
      </c>
      <c r="D1243" s="32">
        <v>0</v>
      </c>
      <c r="E1243" s="103"/>
    </row>
    <row r="1244" s="45" customFormat="1" customHeight="1" spans="1:5">
      <c r="A1244" s="63">
        <v>2240204</v>
      </c>
      <c r="B1244" s="63" t="s">
        <v>1036</v>
      </c>
      <c r="C1244" s="32">
        <f>VLOOKUP(A:A,'[1]L02'!$A$1:$C$65536,3,0)</f>
        <v>1055</v>
      </c>
      <c r="D1244" s="32">
        <v>288</v>
      </c>
      <c r="E1244" s="103">
        <f>C1244/D1244*100</f>
        <v>366.319444444444</v>
      </c>
    </row>
    <row r="1245" s="45" customFormat="1" customHeight="1" spans="1:5">
      <c r="A1245" s="63">
        <v>2240299</v>
      </c>
      <c r="B1245" s="63" t="s">
        <v>1037</v>
      </c>
      <c r="C1245" s="32">
        <f>VLOOKUP(A:A,'[1]L02'!$A$1:$C$65536,3,0)</f>
        <v>166</v>
      </c>
      <c r="D1245" s="32">
        <v>0</v>
      </c>
      <c r="E1245" s="103"/>
    </row>
    <row r="1246" s="45" customFormat="1" customHeight="1" spans="1:5">
      <c r="A1246" s="63">
        <v>22404</v>
      </c>
      <c r="B1246" s="62" t="s">
        <v>1038</v>
      </c>
      <c r="C1246" s="32">
        <f>VLOOKUP(A:A,'[1]L02'!$A$1:$C$65536,3,0)</f>
        <v>0</v>
      </c>
      <c r="D1246" s="32">
        <v>0</v>
      </c>
      <c r="E1246" s="103"/>
    </row>
    <row r="1247" s="45" customFormat="1" customHeight="1" spans="1:5">
      <c r="A1247" s="63">
        <v>2240401</v>
      </c>
      <c r="B1247" s="63" t="s">
        <v>88</v>
      </c>
      <c r="C1247" s="32">
        <f>VLOOKUP(A:A,'[1]L02'!$A$1:$C$65536,3,0)</f>
        <v>0</v>
      </c>
      <c r="D1247" s="32">
        <v>0</v>
      </c>
      <c r="E1247" s="103"/>
    </row>
    <row r="1248" s="45" customFormat="1" customHeight="1" spans="1:5">
      <c r="A1248" s="63">
        <v>2240402</v>
      </c>
      <c r="B1248" s="63" t="s">
        <v>89</v>
      </c>
      <c r="C1248" s="32">
        <f>VLOOKUP(A:A,'[1]L02'!$A$1:$C$65536,3,0)</f>
        <v>0</v>
      </c>
      <c r="D1248" s="32">
        <v>0</v>
      </c>
      <c r="E1248" s="103"/>
    </row>
    <row r="1249" s="45" customFormat="1" customHeight="1" spans="1:5">
      <c r="A1249" s="63">
        <v>2240403</v>
      </c>
      <c r="B1249" s="63" t="s">
        <v>90</v>
      </c>
      <c r="C1249" s="32">
        <f>VLOOKUP(A:A,'[1]L02'!$A$1:$C$65536,3,0)</f>
        <v>0</v>
      </c>
      <c r="D1249" s="32">
        <v>0</v>
      </c>
      <c r="E1249" s="103"/>
    </row>
    <row r="1250" s="45" customFormat="1" customHeight="1" spans="1:5">
      <c r="A1250" s="63">
        <v>2240404</v>
      </c>
      <c r="B1250" s="63" t="s">
        <v>1039</v>
      </c>
      <c r="C1250" s="32">
        <f>VLOOKUP(A:A,'[1]L02'!$A$1:$C$65536,3,0)</f>
        <v>0</v>
      </c>
      <c r="D1250" s="32">
        <v>0</v>
      </c>
      <c r="E1250" s="103"/>
    </row>
    <row r="1251" s="45" customFormat="1" customHeight="1" spans="1:5">
      <c r="A1251" s="63">
        <v>2240405</v>
      </c>
      <c r="B1251" s="63" t="s">
        <v>1040</v>
      </c>
      <c r="C1251" s="32">
        <f>VLOOKUP(A:A,'[1]L02'!$A$1:$C$65536,3,0)</f>
        <v>0</v>
      </c>
      <c r="D1251" s="32">
        <v>0</v>
      </c>
      <c r="E1251" s="103"/>
    </row>
    <row r="1252" s="45" customFormat="1" customHeight="1" spans="1:5">
      <c r="A1252" s="63">
        <v>2240450</v>
      </c>
      <c r="B1252" s="63" t="s">
        <v>97</v>
      </c>
      <c r="C1252" s="32">
        <f>VLOOKUP(A:A,'[1]L02'!$A$1:$C$65536,3,0)</f>
        <v>0</v>
      </c>
      <c r="D1252" s="32">
        <v>0</v>
      </c>
      <c r="E1252" s="103"/>
    </row>
    <row r="1253" s="45" customFormat="1" customHeight="1" spans="1:5">
      <c r="A1253" s="63">
        <v>2240499</v>
      </c>
      <c r="B1253" s="63" t="s">
        <v>1041</v>
      </c>
      <c r="C1253" s="32">
        <f>VLOOKUP(A:A,'[1]L02'!$A$1:$C$65536,3,0)</f>
        <v>0</v>
      </c>
      <c r="D1253" s="32">
        <v>0</v>
      </c>
      <c r="E1253" s="103"/>
    </row>
    <row r="1254" s="45" customFormat="1" customHeight="1" spans="1:5">
      <c r="A1254" s="63">
        <v>22405</v>
      </c>
      <c r="B1254" s="62" t="s">
        <v>1042</v>
      </c>
      <c r="C1254" s="32">
        <f>VLOOKUP(A:A,'[1]L02'!$A$1:$C$65536,3,0)</f>
        <v>0</v>
      </c>
      <c r="D1254" s="32">
        <v>0</v>
      </c>
      <c r="E1254" s="103"/>
    </row>
    <row r="1255" s="45" customFormat="1" customHeight="1" spans="1:5">
      <c r="A1255" s="63">
        <v>2240501</v>
      </c>
      <c r="B1255" s="63" t="s">
        <v>88</v>
      </c>
      <c r="C1255" s="32">
        <f>VLOOKUP(A:A,'[1]L02'!$A$1:$C$65536,3,0)</f>
        <v>0</v>
      </c>
      <c r="D1255" s="32">
        <v>0</v>
      </c>
      <c r="E1255" s="103"/>
    </row>
    <row r="1256" s="45" customFormat="1" customHeight="1" spans="1:5">
      <c r="A1256" s="63">
        <v>2240502</v>
      </c>
      <c r="B1256" s="63" t="s">
        <v>89</v>
      </c>
      <c r="C1256" s="32">
        <f>VLOOKUP(A:A,'[1]L02'!$A$1:$C$65536,3,0)</f>
        <v>0</v>
      </c>
      <c r="D1256" s="32">
        <v>0</v>
      </c>
      <c r="E1256" s="103"/>
    </row>
    <row r="1257" s="45" customFormat="1" customHeight="1" spans="1:5">
      <c r="A1257" s="63">
        <v>2240503</v>
      </c>
      <c r="B1257" s="63" t="s">
        <v>90</v>
      </c>
      <c r="C1257" s="32">
        <f>VLOOKUP(A:A,'[1]L02'!$A$1:$C$65536,3,0)</f>
        <v>0</v>
      </c>
      <c r="D1257" s="32">
        <v>0</v>
      </c>
      <c r="E1257" s="103"/>
    </row>
    <row r="1258" s="45" customFormat="1" customHeight="1" spans="1:5">
      <c r="A1258" s="63">
        <v>2240504</v>
      </c>
      <c r="B1258" s="63" t="s">
        <v>1043</v>
      </c>
      <c r="C1258" s="32">
        <f>VLOOKUP(A:A,'[1]L02'!$A$1:$C$65536,3,0)</f>
        <v>0</v>
      </c>
      <c r="D1258" s="32">
        <v>0</v>
      </c>
      <c r="E1258" s="103"/>
    </row>
    <row r="1259" s="45" customFormat="1" customHeight="1" spans="1:5">
      <c r="A1259" s="63">
        <v>2240505</v>
      </c>
      <c r="B1259" s="63" t="s">
        <v>1044</v>
      </c>
      <c r="C1259" s="32">
        <f>VLOOKUP(A:A,'[1]L02'!$A$1:$C$65536,3,0)</f>
        <v>0</v>
      </c>
      <c r="D1259" s="32">
        <v>0</v>
      </c>
      <c r="E1259" s="103"/>
    </row>
    <row r="1260" s="45" customFormat="1" customHeight="1" spans="1:5">
      <c r="A1260" s="63">
        <v>2240506</v>
      </c>
      <c r="B1260" s="63" t="s">
        <v>1045</v>
      </c>
      <c r="C1260" s="32">
        <f>VLOOKUP(A:A,'[1]L02'!$A$1:$C$65536,3,0)</f>
        <v>0</v>
      </c>
      <c r="D1260" s="32">
        <v>0</v>
      </c>
      <c r="E1260" s="103"/>
    </row>
    <row r="1261" s="45" customFormat="1" customHeight="1" spans="1:5">
      <c r="A1261" s="63">
        <v>2240507</v>
      </c>
      <c r="B1261" s="63" t="s">
        <v>1046</v>
      </c>
      <c r="C1261" s="32">
        <f>VLOOKUP(A:A,'[1]L02'!$A$1:$C$65536,3,0)</f>
        <v>0</v>
      </c>
      <c r="D1261" s="32">
        <v>0</v>
      </c>
      <c r="E1261" s="103"/>
    </row>
    <row r="1262" s="45" customFormat="1" customHeight="1" spans="1:5">
      <c r="A1262" s="63">
        <v>2240508</v>
      </c>
      <c r="B1262" s="63" t="s">
        <v>1047</v>
      </c>
      <c r="C1262" s="32">
        <f>VLOOKUP(A:A,'[1]L02'!$A$1:$C$65536,3,0)</f>
        <v>0</v>
      </c>
      <c r="D1262" s="32">
        <v>0</v>
      </c>
      <c r="E1262" s="103"/>
    </row>
    <row r="1263" s="45" customFormat="1" customHeight="1" spans="1:5">
      <c r="A1263" s="63">
        <v>2240509</v>
      </c>
      <c r="B1263" s="63" t="s">
        <v>1048</v>
      </c>
      <c r="C1263" s="32">
        <f>VLOOKUP(A:A,'[1]L02'!$A$1:$C$65536,3,0)</f>
        <v>0</v>
      </c>
      <c r="D1263" s="32">
        <v>0</v>
      </c>
      <c r="E1263" s="103"/>
    </row>
    <row r="1264" s="45" customFormat="1" customHeight="1" spans="1:5">
      <c r="A1264" s="63">
        <v>2240510</v>
      </c>
      <c r="B1264" s="63" t="s">
        <v>1049</v>
      </c>
      <c r="C1264" s="32">
        <f>VLOOKUP(A:A,'[1]L02'!$A$1:$C$65536,3,0)</f>
        <v>0</v>
      </c>
      <c r="D1264" s="32">
        <v>0</v>
      </c>
      <c r="E1264" s="103"/>
    </row>
    <row r="1265" s="45" customFormat="1" customHeight="1" spans="1:5">
      <c r="A1265" s="63">
        <v>2240550</v>
      </c>
      <c r="B1265" s="63" t="s">
        <v>1050</v>
      </c>
      <c r="C1265" s="32">
        <f>VLOOKUP(A:A,'[1]L02'!$A$1:$C$65536,3,0)</f>
        <v>0</v>
      </c>
      <c r="D1265" s="32">
        <v>0</v>
      </c>
      <c r="E1265" s="103"/>
    </row>
    <row r="1266" s="45" customFormat="1" customHeight="1" spans="1:5">
      <c r="A1266" s="63">
        <v>2240599</v>
      </c>
      <c r="B1266" s="63" t="s">
        <v>1051</v>
      </c>
      <c r="C1266" s="32">
        <f>VLOOKUP(A:A,'[1]L02'!$A$1:$C$65536,3,0)</f>
        <v>0</v>
      </c>
      <c r="D1266" s="32">
        <v>0</v>
      </c>
      <c r="E1266" s="103"/>
    </row>
    <row r="1267" s="45" customFormat="1" customHeight="1" spans="1:5">
      <c r="A1267" s="63">
        <v>22406</v>
      </c>
      <c r="B1267" s="62" t="s">
        <v>1052</v>
      </c>
      <c r="C1267" s="32">
        <f>VLOOKUP(A:A,'[1]L02'!$A$1:$C$65536,3,0)</f>
        <v>540</v>
      </c>
      <c r="D1267" s="32">
        <v>397</v>
      </c>
      <c r="E1267" s="103">
        <f>C1267/D1267*100</f>
        <v>136.020151133501</v>
      </c>
    </row>
    <row r="1268" s="45" customFormat="1" customHeight="1" spans="1:5">
      <c r="A1268" s="63">
        <v>2240601</v>
      </c>
      <c r="B1268" s="63" t="s">
        <v>1053</v>
      </c>
      <c r="C1268" s="32">
        <f>VLOOKUP(A:A,'[1]L02'!$A$1:$C$65536,3,0)</f>
        <v>493</v>
      </c>
      <c r="D1268" s="32">
        <v>384</v>
      </c>
      <c r="E1268" s="103">
        <f>C1268/D1268*100</f>
        <v>128.385416666667</v>
      </c>
    </row>
    <row r="1269" s="45" customFormat="1" customHeight="1" spans="1:5">
      <c r="A1269" s="63">
        <v>2240602</v>
      </c>
      <c r="B1269" s="63" t="s">
        <v>1054</v>
      </c>
      <c r="C1269" s="32">
        <f>VLOOKUP(A:A,'[1]L02'!$A$1:$C$65536,3,0)</f>
        <v>40</v>
      </c>
      <c r="D1269" s="32">
        <v>0</v>
      </c>
      <c r="E1269" s="103"/>
    </row>
    <row r="1270" s="45" customFormat="1" customHeight="1" spans="1:5">
      <c r="A1270" s="63">
        <v>2240699</v>
      </c>
      <c r="B1270" s="63" t="s">
        <v>1055</v>
      </c>
      <c r="C1270" s="32">
        <f>VLOOKUP(A:A,'[1]L02'!$A$1:$C$65536,3,0)</f>
        <v>7</v>
      </c>
      <c r="D1270" s="32">
        <v>13</v>
      </c>
      <c r="E1270" s="103">
        <f>C1270/D1270*100</f>
        <v>53.8461538461538</v>
      </c>
    </row>
    <row r="1271" s="45" customFormat="1" customHeight="1" spans="1:5">
      <c r="A1271" s="63">
        <v>22407</v>
      </c>
      <c r="B1271" s="62" t="s">
        <v>1056</v>
      </c>
      <c r="C1271" s="32">
        <f>VLOOKUP(A:A,'[1]L02'!$A$1:$C$65536,3,0)</f>
        <v>685</v>
      </c>
      <c r="D1271" s="32">
        <v>60</v>
      </c>
      <c r="E1271" s="103">
        <f>C1271/D1271*100</f>
        <v>1141.66666666667</v>
      </c>
    </row>
    <row r="1272" s="45" customFormat="1" customHeight="1" spans="1:5">
      <c r="A1272" s="63">
        <v>2240703</v>
      </c>
      <c r="B1272" s="63" t="s">
        <v>1057</v>
      </c>
      <c r="C1272" s="32">
        <f>VLOOKUP(A:A,'[1]L02'!$A$1:$C$65536,3,0)</f>
        <v>685</v>
      </c>
      <c r="D1272" s="32">
        <v>60</v>
      </c>
      <c r="E1272" s="103">
        <f>C1272/D1272*100</f>
        <v>1141.66666666667</v>
      </c>
    </row>
    <row r="1273" s="45" customFormat="1" customHeight="1" spans="1:5">
      <c r="A1273" s="63">
        <v>2240704</v>
      </c>
      <c r="B1273" s="63" t="s">
        <v>1058</v>
      </c>
      <c r="C1273" s="32">
        <f>VLOOKUP(A:A,'[1]L02'!$A$1:$C$65536,3,0)</f>
        <v>0</v>
      </c>
      <c r="D1273" s="32">
        <v>0</v>
      </c>
      <c r="E1273" s="103"/>
    </row>
    <row r="1274" s="45" customFormat="1" customHeight="1" spans="1:5">
      <c r="A1274" s="63">
        <v>2240799</v>
      </c>
      <c r="B1274" s="63" t="s">
        <v>1059</v>
      </c>
      <c r="C1274" s="32">
        <f>VLOOKUP(A:A,'[1]L02'!$A$1:$C$65536,3,0)</f>
        <v>0</v>
      </c>
      <c r="D1274" s="32">
        <v>0</v>
      </c>
      <c r="E1274" s="103"/>
    </row>
    <row r="1275" s="45" customFormat="1" customHeight="1" spans="1:5">
      <c r="A1275" s="63">
        <v>22499</v>
      </c>
      <c r="B1275" s="62" t="s">
        <v>1060</v>
      </c>
      <c r="C1275" s="32">
        <f>VLOOKUP(A:A,'[1]L02'!$A$1:$C$65536,3,0)</f>
        <v>80</v>
      </c>
      <c r="D1275" s="32">
        <v>35</v>
      </c>
      <c r="E1275" s="103">
        <f>C1275/D1275*100</f>
        <v>228.571428571429</v>
      </c>
    </row>
    <row r="1276" s="45" customFormat="1" customHeight="1" spans="1:5">
      <c r="A1276" s="63">
        <v>2249999</v>
      </c>
      <c r="B1276" s="63" t="s">
        <v>1061</v>
      </c>
      <c r="C1276" s="32">
        <f>VLOOKUP(A:A,'[1]L02'!$A$1:$C$65536,3,0)</f>
        <v>80</v>
      </c>
      <c r="D1276" s="32">
        <v>35</v>
      </c>
      <c r="E1276" s="103">
        <f>C1276/D1276*100</f>
        <v>228.571428571429</v>
      </c>
    </row>
    <row r="1277" s="45" customFormat="1" customHeight="1" spans="1:5">
      <c r="A1277" s="63">
        <v>229</v>
      </c>
      <c r="B1277" s="62" t="s">
        <v>1062</v>
      </c>
      <c r="C1277" s="32">
        <v>11544</v>
      </c>
      <c r="D1277" s="32">
        <v>10126</v>
      </c>
      <c r="E1277" s="103">
        <f>C1277/D1277*100</f>
        <v>114.003555204424</v>
      </c>
    </row>
    <row r="1278" s="45" customFormat="1" customHeight="1" spans="1:5">
      <c r="A1278" s="63">
        <v>22999</v>
      </c>
      <c r="B1278" s="62" t="s">
        <v>1063</v>
      </c>
      <c r="C1278" s="32">
        <v>11544</v>
      </c>
      <c r="D1278" s="32">
        <v>10126</v>
      </c>
      <c r="E1278" s="103">
        <f>C1278/D1278*100</f>
        <v>114.003555204424</v>
      </c>
    </row>
    <row r="1279" s="45" customFormat="1" customHeight="1" spans="1:5">
      <c r="A1279" s="63">
        <v>2299999</v>
      </c>
      <c r="B1279" s="63" t="s">
        <v>1064</v>
      </c>
      <c r="C1279" s="32">
        <v>11544</v>
      </c>
      <c r="D1279" s="32">
        <v>10126</v>
      </c>
      <c r="E1279" s="103">
        <f>C1279/D1279*100</f>
        <v>114.003555204424</v>
      </c>
    </row>
  </sheetData>
  <autoFilter xmlns:etc="http://www.wps.cn/officeDocument/2017/etCustomData" ref="A4:E1279" etc:filterBottomFollowUsedRange="0">
    <extLst/>
  </autoFilter>
  <mergeCells count="2">
    <mergeCell ref="A1:E1"/>
    <mergeCell ref="A4:B4"/>
  </mergeCells>
  <pageMargins left="0.275" right="0.236111111111111" top="0.590277777777778" bottom="0.590277777777778" header="0.5" footer="0.5"/>
  <pageSetup paperSize="9" scale="9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workbookViewId="0">
      <selection activeCell="F70" sqref="F70"/>
    </sheetView>
  </sheetViews>
  <sheetFormatPr defaultColWidth="9" defaultRowHeight="14.25" outlineLevelCol="2"/>
  <cols>
    <col min="1" max="1" width="14" customWidth="1"/>
    <col min="2" max="2" width="44.375" customWidth="1"/>
    <col min="3" max="3" width="30.375" customWidth="1"/>
  </cols>
  <sheetData>
    <row r="1" ht="45.75" customHeight="1" spans="1:3">
      <c r="A1" s="58" t="s">
        <v>1065</v>
      </c>
      <c r="B1" s="58"/>
      <c r="C1" s="58"/>
    </row>
    <row r="2" ht="21" customHeight="1" spans="1:3">
      <c r="A2" s="59"/>
      <c r="B2" s="59"/>
      <c r="C2" s="60" t="s">
        <v>1</v>
      </c>
    </row>
    <row r="3" s="97" customFormat="1" spans="1:3">
      <c r="A3" s="98" t="s">
        <v>82</v>
      </c>
      <c r="B3" s="98" t="s">
        <v>83</v>
      </c>
      <c r="C3" s="98" t="s">
        <v>84</v>
      </c>
    </row>
    <row r="4" s="97" customFormat="1" ht="36" customHeight="1" spans="1:3">
      <c r="A4" s="98"/>
      <c r="B4" s="98"/>
      <c r="C4" s="98"/>
    </row>
    <row r="5" ht="20.25" customHeight="1" spans="1:3">
      <c r="A5" s="63">
        <v>501</v>
      </c>
      <c r="B5" s="62" t="s">
        <v>1066</v>
      </c>
      <c r="C5" s="78">
        <f>VLOOKUP(A:A,'[1]L04'!$A$1:$H$65536,6,0)</f>
        <v>141485</v>
      </c>
    </row>
    <row r="6" ht="20.25" customHeight="1" spans="1:3">
      <c r="A6" s="63">
        <v>50101</v>
      </c>
      <c r="B6" s="63" t="s">
        <v>1067</v>
      </c>
      <c r="C6" s="78">
        <f>VLOOKUP(A:A,'[1]L04'!$A$1:$H$65536,6,0)</f>
        <v>101175</v>
      </c>
    </row>
    <row r="7" ht="20.25" customHeight="1" spans="1:3">
      <c r="A7" s="63">
        <v>50102</v>
      </c>
      <c r="B7" s="63" t="s">
        <v>1068</v>
      </c>
      <c r="C7" s="78">
        <f>VLOOKUP(A:A,'[1]L04'!$A$1:$H$65536,6,0)</f>
        <v>21323</v>
      </c>
    </row>
    <row r="8" ht="20.25" customHeight="1" spans="1:3">
      <c r="A8" s="63">
        <v>50103</v>
      </c>
      <c r="B8" s="63" t="s">
        <v>1069</v>
      </c>
      <c r="C8" s="78">
        <f>VLOOKUP(A:A,'[1]L04'!$A$1:$H$65536,6,0)</f>
        <v>8936</v>
      </c>
    </row>
    <row r="9" ht="20.25" customHeight="1" spans="1:3">
      <c r="A9" s="63">
        <v>50199</v>
      </c>
      <c r="B9" s="63" t="s">
        <v>1070</v>
      </c>
      <c r="C9" s="78">
        <f>VLOOKUP(A:A,'[1]L04'!$A$1:$H$65536,6,0)</f>
        <v>10051</v>
      </c>
    </row>
    <row r="10" ht="20.25" customHeight="1" spans="1:3">
      <c r="A10" s="63">
        <v>502</v>
      </c>
      <c r="B10" s="62" t="s">
        <v>1071</v>
      </c>
      <c r="C10" s="78">
        <f>VLOOKUP(A:A,'[1]L04'!$A$1:$H$65536,6,0)</f>
        <v>20838</v>
      </c>
    </row>
    <row r="11" ht="20.25" customHeight="1" spans="1:3">
      <c r="A11" s="63">
        <v>50201</v>
      </c>
      <c r="B11" s="63" t="s">
        <v>1072</v>
      </c>
      <c r="C11" s="78">
        <f>VLOOKUP(A:A,'[1]L04'!$A$1:$H$65536,6,0)</f>
        <v>9904</v>
      </c>
    </row>
    <row r="12" ht="20.25" customHeight="1" spans="1:3">
      <c r="A12" s="63">
        <v>50202</v>
      </c>
      <c r="B12" s="63" t="s">
        <v>1073</v>
      </c>
      <c r="C12" s="78">
        <f>VLOOKUP(A:A,'[1]L04'!$A$1:$H$65536,6,0)</f>
        <v>164</v>
      </c>
    </row>
    <row r="13" ht="20.25" customHeight="1" spans="1:3">
      <c r="A13" s="63">
        <v>50203</v>
      </c>
      <c r="B13" s="63" t="s">
        <v>1074</v>
      </c>
      <c r="C13" s="78">
        <f>VLOOKUP(A:A,'[1]L04'!$A$1:$H$65536,6,0)</f>
        <v>1012</v>
      </c>
    </row>
    <row r="14" ht="20.25" customHeight="1" spans="1:3">
      <c r="A14" s="63">
        <v>50204</v>
      </c>
      <c r="B14" s="63" t="s">
        <v>1075</v>
      </c>
      <c r="C14" s="78">
        <f>VLOOKUP(A:A,'[1]L04'!$A$1:$H$65536,6,0)</f>
        <v>72</v>
      </c>
    </row>
    <row r="15" ht="20.25" customHeight="1" spans="1:3">
      <c r="A15" s="63">
        <v>50205</v>
      </c>
      <c r="B15" s="63" t="s">
        <v>1076</v>
      </c>
      <c r="C15" s="78">
        <f>VLOOKUP(A:A,'[1]L04'!$A$1:$H$65536,6,0)</f>
        <v>963</v>
      </c>
    </row>
    <row r="16" ht="20.25" customHeight="1" spans="1:3">
      <c r="A16" s="63">
        <v>50206</v>
      </c>
      <c r="B16" s="63" t="s">
        <v>1077</v>
      </c>
      <c r="C16" s="78">
        <f>VLOOKUP(A:A,'[1]L04'!$A$1:$H$65536,6,0)</f>
        <v>355</v>
      </c>
    </row>
    <row r="17" ht="20.25" customHeight="1" spans="1:3">
      <c r="A17" s="63">
        <v>50207</v>
      </c>
      <c r="B17" s="63" t="s">
        <v>1078</v>
      </c>
      <c r="C17" s="78">
        <f>VLOOKUP(A:A,'[1]L04'!$A$1:$H$65536,6,0)</f>
        <v>0</v>
      </c>
    </row>
    <row r="18" ht="20.25" customHeight="1" spans="1:3">
      <c r="A18" s="63">
        <v>50208</v>
      </c>
      <c r="B18" s="63" t="s">
        <v>1079</v>
      </c>
      <c r="C18" s="78">
        <f>VLOOKUP(A:A,'[1]L04'!$A$1:$H$65536,6,0)</f>
        <v>513</v>
      </c>
    </row>
    <row r="19" ht="20.25" customHeight="1" spans="1:3">
      <c r="A19" s="63">
        <v>50209</v>
      </c>
      <c r="B19" s="63" t="s">
        <v>1080</v>
      </c>
      <c r="C19" s="78">
        <f>VLOOKUP(A:A,'[1]L04'!$A$1:$H$65536,6,0)</f>
        <v>101</v>
      </c>
    </row>
    <row r="20" ht="20.25" customHeight="1" spans="1:3">
      <c r="A20" s="63">
        <v>50299</v>
      </c>
      <c r="B20" s="63" t="s">
        <v>1081</v>
      </c>
      <c r="C20" s="78">
        <f>VLOOKUP(A:A,'[1]L04'!$A$1:$H$65536,6,0)</f>
        <v>7754</v>
      </c>
    </row>
    <row r="21" ht="20.25" customHeight="1" spans="1:3">
      <c r="A21" s="63">
        <v>503</v>
      </c>
      <c r="B21" s="62" t="s">
        <v>1082</v>
      </c>
      <c r="C21" s="78">
        <f>VLOOKUP(A:A,'[1]L04'!$A$1:$H$65536,6,0)</f>
        <v>25</v>
      </c>
    </row>
    <row r="22" ht="20.25" customHeight="1" spans="1:3">
      <c r="A22" s="63">
        <v>50301</v>
      </c>
      <c r="B22" s="63" t="s">
        <v>1083</v>
      </c>
      <c r="C22" s="78">
        <f>VLOOKUP(A:A,'[1]L04'!$A$1:$H$65536,6,0)</f>
        <v>0</v>
      </c>
    </row>
    <row r="23" ht="20.25" customHeight="1" spans="1:3">
      <c r="A23" s="63">
        <v>50302</v>
      </c>
      <c r="B23" s="63" t="s">
        <v>1084</v>
      </c>
      <c r="C23" s="78">
        <f>VLOOKUP(A:A,'[1]L04'!$A$1:$H$65536,6,0)</f>
        <v>0</v>
      </c>
    </row>
    <row r="24" ht="20.25" customHeight="1" spans="1:3">
      <c r="A24" s="63">
        <v>50303</v>
      </c>
      <c r="B24" s="63" t="s">
        <v>1085</v>
      </c>
      <c r="C24" s="78">
        <f>VLOOKUP(A:A,'[1]L04'!$A$1:$H$65536,6,0)</f>
        <v>25</v>
      </c>
    </row>
    <row r="25" ht="20.25" customHeight="1" spans="1:3">
      <c r="A25" s="63">
        <v>50305</v>
      </c>
      <c r="B25" s="63" t="s">
        <v>1086</v>
      </c>
      <c r="C25" s="78">
        <f>VLOOKUP(A:A,'[1]L04'!$A$1:$H$65536,6,0)</f>
        <v>0</v>
      </c>
    </row>
    <row r="26" ht="20.25" customHeight="1" spans="1:3">
      <c r="A26" s="63">
        <v>50306</v>
      </c>
      <c r="B26" s="63" t="s">
        <v>1087</v>
      </c>
      <c r="C26" s="78">
        <f>VLOOKUP(A:A,'[1]L04'!$A$1:$H$65536,6,0)</f>
        <v>0</v>
      </c>
    </row>
    <row r="27" ht="20.25" customHeight="1" spans="1:3">
      <c r="A27" s="63">
        <v>50307</v>
      </c>
      <c r="B27" s="63" t="s">
        <v>1088</v>
      </c>
      <c r="C27" s="78">
        <f>VLOOKUP(A:A,'[1]L04'!$A$1:$H$65536,6,0)</f>
        <v>0</v>
      </c>
    </row>
    <row r="28" ht="20.25" customHeight="1" spans="1:3">
      <c r="A28" s="63">
        <v>50399</v>
      </c>
      <c r="B28" s="63" t="s">
        <v>1089</v>
      </c>
      <c r="C28" s="78">
        <f>VLOOKUP(A:A,'[1]L04'!$A$1:$H$65536,6,0)</f>
        <v>0</v>
      </c>
    </row>
    <row r="29" ht="20.25" customHeight="1" spans="1:3">
      <c r="A29" s="63">
        <v>504</v>
      </c>
      <c r="B29" s="62" t="s">
        <v>1090</v>
      </c>
      <c r="C29" s="78">
        <f>VLOOKUP(A:A,'[1]L04'!$A$1:$H$65536,6,0)</f>
        <v>0</v>
      </c>
    </row>
    <row r="30" ht="20.25" customHeight="1" spans="1:3">
      <c r="A30" s="63">
        <v>50401</v>
      </c>
      <c r="B30" s="63" t="s">
        <v>1083</v>
      </c>
      <c r="C30" s="78">
        <f>VLOOKUP(A:A,'[1]L04'!$A$1:$H$65536,6,0)</f>
        <v>0</v>
      </c>
    </row>
    <row r="31" ht="20.25" customHeight="1" spans="1:3">
      <c r="A31" s="63">
        <v>50402</v>
      </c>
      <c r="B31" s="63" t="s">
        <v>1084</v>
      </c>
      <c r="C31" s="78">
        <f>VLOOKUP(A:A,'[1]L04'!$A$1:$H$65536,6,0)</f>
        <v>0</v>
      </c>
    </row>
    <row r="32" ht="20.25" customHeight="1" spans="1:3">
      <c r="A32" s="63">
        <v>50403</v>
      </c>
      <c r="B32" s="63" t="s">
        <v>1085</v>
      </c>
      <c r="C32" s="78">
        <f>VLOOKUP(A:A,'[1]L04'!$A$1:$H$65536,6,0)</f>
        <v>0</v>
      </c>
    </row>
    <row r="33" ht="20.25" customHeight="1" spans="1:3">
      <c r="A33" s="63">
        <v>50404</v>
      </c>
      <c r="B33" s="63" t="s">
        <v>1087</v>
      </c>
      <c r="C33" s="78">
        <f>VLOOKUP(A:A,'[1]L04'!$A$1:$H$65536,6,0)</f>
        <v>0</v>
      </c>
    </row>
    <row r="34" ht="20.25" customHeight="1" spans="1:3">
      <c r="A34" s="63">
        <v>50405</v>
      </c>
      <c r="B34" s="63" t="s">
        <v>1088</v>
      </c>
      <c r="C34" s="78">
        <f>VLOOKUP(A:A,'[1]L04'!$A$1:$H$65536,6,0)</f>
        <v>0</v>
      </c>
    </row>
    <row r="35" ht="20.25" customHeight="1" spans="1:3">
      <c r="A35" s="63">
        <v>50499</v>
      </c>
      <c r="B35" s="63" t="s">
        <v>1089</v>
      </c>
      <c r="C35" s="78">
        <f>VLOOKUP(A:A,'[1]L04'!$A$1:$H$65536,6,0)</f>
        <v>0</v>
      </c>
    </row>
    <row r="36" ht="20.25" customHeight="1" spans="1:3">
      <c r="A36" s="63">
        <v>505</v>
      </c>
      <c r="B36" s="62" t="s">
        <v>1091</v>
      </c>
      <c r="C36" s="78">
        <f>VLOOKUP(A:A,'[1]L04'!$A$1:$H$65536,6,0)</f>
        <v>93232</v>
      </c>
    </row>
    <row r="37" ht="20.25" customHeight="1" spans="1:3">
      <c r="A37" s="63">
        <v>50501</v>
      </c>
      <c r="B37" s="63" t="s">
        <v>1092</v>
      </c>
      <c r="C37" s="78">
        <f>VLOOKUP(A:A,'[1]L04'!$A$1:$H$65536,6,0)</f>
        <v>67068</v>
      </c>
    </row>
    <row r="38" ht="20.25" customHeight="1" spans="1:3">
      <c r="A38" s="63">
        <v>50502</v>
      </c>
      <c r="B38" s="63" t="s">
        <v>1093</v>
      </c>
      <c r="C38" s="78">
        <f>VLOOKUP(A:A,'[1]L04'!$A$1:$H$65536,6,0)</f>
        <v>14546</v>
      </c>
    </row>
    <row r="39" ht="20.25" customHeight="1" spans="1:3">
      <c r="A39" s="63">
        <v>50599</v>
      </c>
      <c r="B39" s="63" t="s">
        <v>1094</v>
      </c>
      <c r="C39" s="78">
        <f>VLOOKUP(A:A,'[1]L04'!$A$1:$H$65536,6,0)</f>
        <v>11618</v>
      </c>
    </row>
    <row r="40" ht="20.25" customHeight="1" spans="1:3">
      <c r="A40" s="63">
        <v>506</v>
      </c>
      <c r="B40" s="62" t="s">
        <v>1095</v>
      </c>
      <c r="C40" s="78">
        <f>VLOOKUP(A:A,'[1]L04'!$A$1:$H$65536,6,0)</f>
        <v>0</v>
      </c>
    </row>
    <row r="41" ht="20.25" customHeight="1" spans="1:3">
      <c r="A41" s="63">
        <v>50601</v>
      </c>
      <c r="B41" s="63" t="s">
        <v>1096</v>
      </c>
      <c r="C41" s="78">
        <f>VLOOKUP(A:A,'[1]L04'!$A$1:$H$65536,6,0)</f>
        <v>0</v>
      </c>
    </row>
    <row r="42" ht="20.25" customHeight="1" spans="1:3">
      <c r="A42" s="63">
        <v>50602</v>
      </c>
      <c r="B42" s="63" t="s">
        <v>1097</v>
      </c>
      <c r="C42" s="78">
        <f>VLOOKUP(A:A,'[1]L04'!$A$1:$H$65536,6,0)</f>
        <v>0</v>
      </c>
    </row>
    <row r="43" ht="20.25" customHeight="1" spans="1:3">
      <c r="A43" s="63">
        <v>507</v>
      </c>
      <c r="B43" s="62" t="s">
        <v>1098</v>
      </c>
      <c r="C43" s="78">
        <f>VLOOKUP(A:A,'[1]L04'!$A$1:$H$65536,6,0)</f>
        <v>0</v>
      </c>
    </row>
    <row r="44" ht="20.25" customHeight="1" spans="1:3">
      <c r="A44" s="63">
        <v>50701</v>
      </c>
      <c r="B44" s="63" t="s">
        <v>1099</v>
      </c>
      <c r="C44" s="78">
        <f>VLOOKUP(A:A,'[1]L04'!$A$1:$H$65536,6,0)</f>
        <v>0</v>
      </c>
    </row>
    <row r="45" ht="20.25" customHeight="1" spans="1:3">
      <c r="A45" s="63">
        <v>50702</v>
      </c>
      <c r="B45" s="63" t="s">
        <v>1100</v>
      </c>
      <c r="C45" s="78">
        <f>VLOOKUP(A:A,'[1]L04'!$A$1:$H$65536,6,0)</f>
        <v>0</v>
      </c>
    </row>
    <row r="46" ht="20.25" customHeight="1" spans="1:3">
      <c r="A46" s="63">
        <v>50799</v>
      </c>
      <c r="B46" s="63" t="s">
        <v>1101</v>
      </c>
      <c r="C46" s="78">
        <f>VLOOKUP(A:A,'[1]L04'!$A$1:$H$65536,6,0)</f>
        <v>0</v>
      </c>
    </row>
    <row r="47" ht="20.25" customHeight="1" spans="1:3">
      <c r="A47" s="63">
        <v>508</v>
      </c>
      <c r="B47" s="62" t="s">
        <v>1102</v>
      </c>
      <c r="C47" s="78">
        <f>VLOOKUP(A:A,'[1]L04'!$A$1:$H$65536,6,0)</f>
        <v>0</v>
      </c>
    </row>
    <row r="48" ht="20.25" customHeight="1" spans="1:3">
      <c r="A48" s="63">
        <v>50801</v>
      </c>
      <c r="B48" s="63" t="s">
        <v>1103</v>
      </c>
      <c r="C48" s="78">
        <v>0</v>
      </c>
    </row>
    <row r="49" ht="20.25" customHeight="1" spans="1:3">
      <c r="A49" s="63">
        <v>50802</v>
      </c>
      <c r="B49" s="63" t="s">
        <v>1104</v>
      </c>
      <c r="C49" s="78">
        <v>0</v>
      </c>
    </row>
    <row r="50" ht="20.25" customHeight="1" spans="1:3">
      <c r="A50" s="63">
        <v>509</v>
      </c>
      <c r="B50" s="62" t="s">
        <v>1105</v>
      </c>
      <c r="C50" s="78">
        <f>VLOOKUP(A:A,'[1]L04'!$A$1:$H$65536,6,0)</f>
        <v>45763</v>
      </c>
    </row>
    <row r="51" ht="20.25" customHeight="1" spans="1:3">
      <c r="A51" s="63">
        <v>50901</v>
      </c>
      <c r="B51" s="63" t="s">
        <v>1106</v>
      </c>
      <c r="C51" s="78">
        <f>VLOOKUP(A:A,'[1]L04'!$A$1:$H$65536,6,0)</f>
        <v>20031</v>
      </c>
    </row>
    <row r="52" ht="20.25" customHeight="1" spans="1:3">
      <c r="A52" s="63">
        <v>50902</v>
      </c>
      <c r="B52" s="63" t="s">
        <v>1107</v>
      </c>
      <c r="C52" s="78">
        <f>VLOOKUP(A:A,'[1]L04'!$A$1:$H$65536,6,0)</f>
        <v>215</v>
      </c>
    </row>
    <row r="53" ht="20.25" customHeight="1" spans="1:3">
      <c r="A53" s="63">
        <v>50903</v>
      </c>
      <c r="B53" s="63" t="s">
        <v>1108</v>
      </c>
      <c r="C53" s="78">
        <f>VLOOKUP(A:A,'[1]L04'!$A$1:$H$65536,6,0)</f>
        <v>0</v>
      </c>
    </row>
    <row r="54" ht="20.25" customHeight="1" spans="1:3">
      <c r="A54" s="63">
        <v>50905</v>
      </c>
      <c r="B54" s="63" t="s">
        <v>1109</v>
      </c>
      <c r="C54" s="78">
        <f>VLOOKUP(A:A,'[1]L04'!$A$1:$H$65536,6,0)</f>
        <v>10115</v>
      </c>
    </row>
    <row r="55" ht="20.25" customHeight="1" spans="1:3">
      <c r="A55" s="63">
        <v>50999</v>
      </c>
      <c r="B55" s="63" t="s">
        <v>1110</v>
      </c>
      <c r="C55" s="78">
        <f>VLOOKUP(A:A,'[1]L04'!$A$1:$H$65536,6,0)</f>
        <v>15402</v>
      </c>
    </row>
    <row r="56" ht="20.25" customHeight="1" spans="1:3">
      <c r="A56" s="63">
        <v>510</v>
      </c>
      <c r="B56" s="62" t="s">
        <v>1111</v>
      </c>
      <c r="C56" s="78">
        <f>VLOOKUP(A:A,'[1]L04'!$A$1:$H$65536,6,0)</f>
        <v>0</v>
      </c>
    </row>
    <row r="57" ht="20.25" customHeight="1" spans="1:3">
      <c r="A57" s="63">
        <v>51002</v>
      </c>
      <c r="B57" s="63" t="s">
        <v>1112</v>
      </c>
      <c r="C57" s="78">
        <f>VLOOKUP(A:A,'[1]L04'!$A$1:$H$65536,6,0)</f>
        <v>0</v>
      </c>
    </row>
    <row r="58" ht="20.25" customHeight="1" spans="1:3">
      <c r="A58" s="63">
        <v>51003</v>
      </c>
      <c r="B58" s="63" t="s">
        <v>458</v>
      </c>
      <c r="C58" s="78">
        <f>VLOOKUP(A:A,'[1]L04'!$A$1:$H$65536,6,0)</f>
        <v>0</v>
      </c>
    </row>
    <row r="59" ht="20.25" customHeight="1" spans="1:3">
      <c r="A59" s="63">
        <v>51004</v>
      </c>
      <c r="B59" s="63" t="s">
        <v>1113</v>
      </c>
      <c r="C59" s="78">
        <f>VLOOKUP(A:A,'[1]L04'!$A$1:$H$65536,6,0)</f>
        <v>0</v>
      </c>
    </row>
    <row r="60" ht="20.25" customHeight="1" spans="1:3">
      <c r="A60" s="63">
        <v>511</v>
      </c>
      <c r="B60" s="62" t="s">
        <v>1114</v>
      </c>
      <c r="C60" s="78">
        <f>VLOOKUP(A:A,'[1]L04'!$A$1:$H$65536,6,0)</f>
        <v>0</v>
      </c>
    </row>
    <row r="61" ht="20.25" customHeight="1" spans="1:3">
      <c r="A61" s="63">
        <v>51101</v>
      </c>
      <c r="B61" s="63" t="s">
        <v>1115</v>
      </c>
      <c r="C61" s="78">
        <f>VLOOKUP(A:A,'[1]L04'!$A$1:$H$65536,6,0)</f>
        <v>0</v>
      </c>
    </row>
    <row r="62" ht="20.25" customHeight="1" spans="1:3">
      <c r="A62" s="63">
        <v>51102</v>
      </c>
      <c r="B62" s="63" t="s">
        <v>1116</v>
      </c>
      <c r="C62" s="78">
        <f>VLOOKUP(A:A,'[1]L04'!$A$1:$H$65536,6,0)</f>
        <v>0</v>
      </c>
    </row>
    <row r="63" ht="20.25" customHeight="1" spans="1:3">
      <c r="A63" s="63">
        <v>51103</v>
      </c>
      <c r="B63" s="63" t="s">
        <v>1117</v>
      </c>
      <c r="C63" s="78">
        <f>VLOOKUP(A:A,'[1]L04'!$A$1:$H$65536,6,0)</f>
        <v>0</v>
      </c>
    </row>
    <row r="64" ht="20.25" customHeight="1" spans="1:3">
      <c r="A64" s="63">
        <v>51104</v>
      </c>
      <c r="B64" s="63" t="s">
        <v>1118</v>
      </c>
      <c r="C64" s="78">
        <f>VLOOKUP(A:A,'[1]L04'!$A$1:$H$65536,6,0)</f>
        <v>0</v>
      </c>
    </row>
    <row r="65" ht="20.25" customHeight="1" spans="1:3">
      <c r="A65" s="63">
        <v>599</v>
      </c>
      <c r="B65" s="62" t="s">
        <v>1119</v>
      </c>
      <c r="C65" s="78">
        <f>VLOOKUP(A:A,'[1]L04'!$A$1:$H$65536,6,0)</f>
        <v>13340</v>
      </c>
    </row>
    <row r="66" ht="20.25" customHeight="1" spans="1:3">
      <c r="A66" s="63">
        <v>59906</v>
      </c>
      <c r="B66" s="63" t="s">
        <v>1120</v>
      </c>
      <c r="C66" s="78">
        <v>0</v>
      </c>
    </row>
    <row r="67" ht="20.25" customHeight="1" spans="1:3">
      <c r="A67" s="63">
        <v>59907</v>
      </c>
      <c r="B67" s="63" t="s">
        <v>1121</v>
      </c>
      <c r="C67" s="78">
        <f>VLOOKUP(A:A,'[1]L04'!$A$1:$H$65536,6,0)</f>
        <v>0</v>
      </c>
    </row>
    <row r="68" ht="20.25" customHeight="1" spans="1:3">
      <c r="A68" s="63">
        <v>59908</v>
      </c>
      <c r="B68" s="63" t="s">
        <v>1122</v>
      </c>
      <c r="C68" s="78">
        <f>VLOOKUP(A:A,'[1]L04'!$A$1:$H$65536,6,0)</f>
        <v>0</v>
      </c>
    </row>
    <row r="69" ht="20.25" customHeight="1" spans="1:3">
      <c r="A69" s="63">
        <v>59999</v>
      </c>
      <c r="B69" s="63" t="s">
        <v>68</v>
      </c>
      <c r="C69" s="78">
        <f>VLOOKUP(A:A,'[1]L04'!$A$1:$H$65536,6,0)</f>
        <v>13340</v>
      </c>
    </row>
    <row r="70" ht="20.25" customHeight="1" spans="1:3">
      <c r="A70" s="63"/>
      <c r="B70" s="61" t="s">
        <v>43</v>
      </c>
      <c r="C70" s="78">
        <f>C5+C10+C21+C29+C36+C40+C43+C47+C50+C56+C60+C65</f>
        <v>314683</v>
      </c>
    </row>
  </sheetData>
  <mergeCells count="4">
    <mergeCell ref="A1:C1"/>
    <mergeCell ref="A3:A4"/>
    <mergeCell ref="B3:B4"/>
    <mergeCell ref="C3: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2"/>
  <sheetViews>
    <sheetView workbookViewId="0">
      <selection activeCell="C17" sqref="C17"/>
    </sheetView>
  </sheetViews>
  <sheetFormatPr defaultColWidth="9" defaultRowHeight="14.25" outlineLevelCol="1"/>
  <cols>
    <col min="1" max="1" width="62.125" customWidth="1"/>
    <col min="2" max="2" width="36.375" customWidth="1"/>
  </cols>
  <sheetData>
    <row r="1" ht="36" customHeight="1" spans="1:2">
      <c r="A1" s="58" t="s">
        <v>1123</v>
      </c>
      <c r="B1" s="58"/>
    </row>
    <row r="2" ht="20.25" customHeight="1" spans="1:2">
      <c r="A2" s="94" t="s">
        <v>1</v>
      </c>
      <c r="B2" s="94"/>
    </row>
    <row r="3" ht="20.25" customHeight="1" spans="1:2">
      <c r="A3" s="61" t="s">
        <v>2</v>
      </c>
      <c r="B3" s="61" t="s">
        <v>1124</v>
      </c>
    </row>
    <row r="4" ht="20.25" customHeight="1" spans="1:2">
      <c r="A4" s="79" t="s">
        <v>6</v>
      </c>
      <c r="B4" s="85">
        <f>SUM(B5:B10)</f>
        <v>10887</v>
      </c>
    </row>
    <row r="5" ht="20.25" customHeight="1" spans="1:2">
      <c r="A5" s="80" t="s">
        <v>1125</v>
      </c>
      <c r="B5" s="86">
        <v>2100</v>
      </c>
    </row>
    <row r="6" ht="20.25" customHeight="1" spans="1:2">
      <c r="A6" s="80" t="s">
        <v>1126</v>
      </c>
      <c r="B6" s="86">
        <v>1228</v>
      </c>
    </row>
    <row r="7" ht="20.25" customHeight="1" spans="1:2">
      <c r="A7" s="80" t="s">
        <v>1127</v>
      </c>
      <c r="B7" s="86">
        <v>3500</v>
      </c>
    </row>
    <row r="8" ht="20.25" customHeight="1" spans="1:2">
      <c r="A8" s="80" t="s">
        <v>1128</v>
      </c>
      <c r="B8" s="86">
        <v>11</v>
      </c>
    </row>
    <row r="9" ht="20.25" customHeight="1" spans="1:2">
      <c r="A9" s="80" t="s">
        <v>1129</v>
      </c>
      <c r="B9" s="86">
        <v>3291</v>
      </c>
    </row>
    <row r="10" ht="20.25" customHeight="1" spans="1:2">
      <c r="A10" s="80" t="s">
        <v>1130</v>
      </c>
      <c r="B10" s="86">
        <v>757</v>
      </c>
    </row>
    <row r="11" ht="20.25" customHeight="1" spans="1:2">
      <c r="A11" s="79" t="s">
        <v>7</v>
      </c>
      <c r="B11" s="85">
        <f>SUM(B12:B49)</f>
        <v>517114</v>
      </c>
    </row>
    <row r="12" ht="20.25" customHeight="1" spans="1:2">
      <c r="A12" s="80" t="s">
        <v>1131</v>
      </c>
      <c r="B12" s="86">
        <v>600</v>
      </c>
    </row>
    <row r="13" ht="20.25" customHeight="1" spans="1:2">
      <c r="A13" s="80" t="s">
        <v>1132</v>
      </c>
      <c r="B13" s="86">
        <v>164454</v>
      </c>
    </row>
    <row r="14" ht="20.25" customHeight="1" spans="1:2">
      <c r="A14" s="80" t="s">
        <v>1133</v>
      </c>
      <c r="B14" s="86">
        <v>59840</v>
      </c>
    </row>
    <row r="15" ht="20.25" customHeight="1" spans="1:2">
      <c r="A15" s="80" t="s">
        <v>1134</v>
      </c>
      <c r="B15" s="86">
        <v>16629</v>
      </c>
    </row>
    <row r="16" ht="20.25" customHeight="1" spans="1:2">
      <c r="A16" s="80" t="s">
        <v>1135</v>
      </c>
      <c r="B16" s="86">
        <v>539</v>
      </c>
    </row>
    <row r="17" ht="20.25" customHeight="1" spans="1:2">
      <c r="A17" s="80" t="s">
        <v>1136</v>
      </c>
      <c r="B17" s="86">
        <v>-1257</v>
      </c>
    </row>
    <row r="18" ht="20.25" customHeight="1" spans="1:2">
      <c r="A18" s="80" t="s">
        <v>1137</v>
      </c>
      <c r="B18" s="86">
        <v>4049</v>
      </c>
    </row>
    <row r="19" ht="20.25" customHeight="1" spans="1:2">
      <c r="A19" s="80" t="s">
        <v>1138</v>
      </c>
      <c r="B19" s="86">
        <v>9523</v>
      </c>
    </row>
    <row r="20" ht="20.25" customHeight="1" spans="1:2">
      <c r="A20" s="80" t="s">
        <v>1139</v>
      </c>
      <c r="B20" s="86">
        <v>18474</v>
      </c>
    </row>
    <row r="21" ht="20.25" customHeight="1" spans="1:2">
      <c r="A21" s="80" t="s">
        <v>1140</v>
      </c>
      <c r="B21" s="86">
        <v>260</v>
      </c>
    </row>
    <row r="22" ht="20.25" customHeight="1" spans="1:2">
      <c r="A22" s="80" t="s">
        <v>1141</v>
      </c>
      <c r="B22" s="86">
        <v>0</v>
      </c>
    </row>
    <row r="23" ht="20.25" customHeight="1" spans="1:2">
      <c r="A23" s="80" t="s">
        <v>1142</v>
      </c>
      <c r="B23" s="86">
        <v>0</v>
      </c>
    </row>
    <row r="24" ht="20.25" customHeight="1" spans="1:2">
      <c r="A24" s="80" t="s">
        <v>1143</v>
      </c>
      <c r="B24" s="86"/>
    </row>
    <row r="25" ht="20.25" customHeight="1" spans="1:2">
      <c r="A25" s="80" t="s">
        <v>1144</v>
      </c>
      <c r="B25" s="86">
        <v>19498</v>
      </c>
    </row>
    <row r="26" ht="20.25" customHeight="1" spans="1:2">
      <c r="A26" s="80" t="s">
        <v>1145</v>
      </c>
      <c r="B26" s="86">
        <v>0</v>
      </c>
    </row>
    <row r="27" ht="20.25" customHeight="1" spans="1:2">
      <c r="A27" s="80" t="s">
        <v>1146</v>
      </c>
      <c r="B27" s="86">
        <v>0</v>
      </c>
    </row>
    <row r="28" ht="20.25" customHeight="1" spans="1:2">
      <c r="A28" s="80" t="s">
        <v>1147</v>
      </c>
      <c r="B28" s="86">
        <v>0</v>
      </c>
    </row>
    <row r="29" ht="20.25" customHeight="1" spans="1:2">
      <c r="A29" s="80" t="s">
        <v>1148</v>
      </c>
      <c r="B29" s="86">
        <v>2044</v>
      </c>
    </row>
    <row r="30" ht="20.25" customHeight="1" spans="1:2">
      <c r="A30" s="80" t="s">
        <v>1149</v>
      </c>
      <c r="B30" s="86">
        <v>52102</v>
      </c>
    </row>
    <row r="31" ht="20.25" customHeight="1" spans="1:2">
      <c r="A31" s="80" t="s">
        <v>1150</v>
      </c>
      <c r="B31" s="86">
        <v>134</v>
      </c>
    </row>
    <row r="32" ht="20.25" customHeight="1" spans="1:2">
      <c r="A32" s="80" t="s">
        <v>1151</v>
      </c>
      <c r="B32" s="86">
        <v>1267</v>
      </c>
    </row>
    <row r="33" ht="20.25" customHeight="1" spans="1:2">
      <c r="A33" s="80" t="s">
        <v>1152</v>
      </c>
      <c r="B33" s="86">
        <v>58808</v>
      </c>
    </row>
    <row r="34" ht="20.25" customHeight="1" spans="1:2">
      <c r="A34" s="80" t="s">
        <v>1153</v>
      </c>
      <c r="B34" s="86">
        <v>18639</v>
      </c>
    </row>
    <row r="35" ht="20.25" customHeight="1" spans="1:2">
      <c r="A35" s="80" t="s">
        <v>1154</v>
      </c>
      <c r="B35" s="86">
        <v>1476</v>
      </c>
    </row>
    <row r="36" ht="20.25" customHeight="1" spans="1:2">
      <c r="A36" s="80" t="s">
        <v>1155</v>
      </c>
      <c r="B36" s="86">
        <v>0</v>
      </c>
    </row>
    <row r="37" ht="20.25" customHeight="1" spans="1:2">
      <c r="A37" s="80" t="s">
        <v>1156</v>
      </c>
      <c r="B37" s="86">
        <v>65773</v>
      </c>
    </row>
    <row r="38" ht="20.25" customHeight="1" spans="1:2">
      <c r="A38" s="80" t="s">
        <v>1157</v>
      </c>
      <c r="B38" s="86">
        <v>5397</v>
      </c>
    </row>
    <row r="39" ht="20.25" customHeight="1" spans="1:2">
      <c r="A39" s="80" t="s">
        <v>1158</v>
      </c>
      <c r="B39" s="86">
        <v>0</v>
      </c>
    </row>
    <row r="40" ht="20.25" customHeight="1" spans="1:2">
      <c r="A40" s="80" t="s">
        <v>1159</v>
      </c>
      <c r="B40" s="86">
        <v>0</v>
      </c>
    </row>
    <row r="41" ht="20.25" customHeight="1" spans="1:2">
      <c r="A41" s="80" t="s">
        <v>1160</v>
      </c>
      <c r="B41" s="86">
        <v>0</v>
      </c>
    </row>
    <row r="42" ht="20.25" customHeight="1" spans="1:2">
      <c r="A42" s="80" t="s">
        <v>1161</v>
      </c>
      <c r="B42" s="86">
        <v>0</v>
      </c>
    </row>
    <row r="43" ht="20.25" customHeight="1" spans="1:2">
      <c r="A43" s="80" t="s">
        <v>1162</v>
      </c>
      <c r="B43" s="86">
        <v>2832</v>
      </c>
    </row>
    <row r="44" ht="20.25" customHeight="1" spans="1:2">
      <c r="A44" s="80" t="s">
        <v>1163</v>
      </c>
      <c r="B44" s="86">
        <v>292</v>
      </c>
    </row>
    <row r="45" ht="20.25" customHeight="1" spans="1:2">
      <c r="A45" s="80" t="s">
        <v>1164</v>
      </c>
      <c r="B45" s="86">
        <v>462</v>
      </c>
    </row>
    <row r="46" ht="20.25" customHeight="1" spans="1:2">
      <c r="A46" s="80" t="s">
        <v>1165</v>
      </c>
      <c r="B46" s="86">
        <v>4213</v>
      </c>
    </row>
    <row r="47" ht="20.25" customHeight="1" spans="1:2">
      <c r="A47" s="80" t="s">
        <v>1166</v>
      </c>
      <c r="B47" s="86">
        <v>397</v>
      </c>
    </row>
    <row r="48" ht="20.25" customHeight="1" spans="1:2">
      <c r="A48" s="80" t="s">
        <v>1167</v>
      </c>
      <c r="B48" s="86"/>
    </row>
    <row r="49" ht="20.25" customHeight="1" spans="1:2">
      <c r="A49" s="80" t="s">
        <v>1168</v>
      </c>
      <c r="B49" s="86">
        <v>10669</v>
      </c>
    </row>
    <row r="50" ht="20.25" customHeight="1" spans="1:2">
      <c r="A50" s="79" t="s">
        <v>8</v>
      </c>
      <c r="B50" s="85">
        <f>SUM(B51:B71)</f>
        <v>33760</v>
      </c>
    </row>
    <row r="51" ht="20.25" customHeight="1" spans="1:2">
      <c r="A51" s="80" t="s">
        <v>1169</v>
      </c>
      <c r="B51" s="86">
        <v>1016</v>
      </c>
    </row>
    <row r="52" ht="20.25" customHeight="1" spans="1:2">
      <c r="A52" s="80" t="s">
        <v>1170</v>
      </c>
      <c r="B52" s="86">
        <v>0</v>
      </c>
    </row>
    <row r="53" ht="20.25" customHeight="1" spans="1:2">
      <c r="A53" s="80" t="s">
        <v>1171</v>
      </c>
      <c r="B53" s="86">
        <v>121</v>
      </c>
    </row>
    <row r="54" ht="20.25" customHeight="1" spans="1:2">
      <c r="A54" s="80" t="s">
        <v>1172</v>
      </c>
      <c r="B54" s="86">
        <v>260</v>
      </c>
    </row>
    <row r="55" ht="20.25" customHeight="1" spans="1:2">
      <c r="A55" s="80" t="s">
        <v>1173</v>
      </c>
      <c r="B55" s="86">
        <v>980</v>
      </c>
    </row>
    <row r="56" ht="20.25" customHeight="1" spans="1:2">
      <c r="A56" s="80" t="s">
        <v>1174</v>
      </c>
      <c r="B56" s="86">
        <v>341</v>
      </c>
    </row>
    <row r="57" ht="20.25" customHeight="1" spans="1:2">
      <c r="A57" s="80" t="s">
        <v>1175</v>
      </c>
      <c r="B57" s="86">
        <v>2254</v>
      </c>
    </row>
    <row r="58" ht="20.25" customHeight="1" spans="1:2">
      <c r="A58" s="80" t="s">
        <v>1176</v>
      </c>
      <c r="B58" s="86">
        <v>547</v>
      </c>
    </row>
    <row r="59" ht="20.25" customHeight="1" spans="1:2">
      <c r="A59" s="80" t="s">
        <v>1177</v>
      </c>
      <c r="B59" s="86">
        <v>1683</v>
      </c>
    </row>
    <row r="60" ht="20.25" customHeight="1" spans="1:2">
      <c r="A60" s="80" t="s">
        <v>1178</v>
      </c>
      <c r="B60" s="86">
        <v>8578</v>
      </c>
    </row>
    <row r="61" ht="20.25" customHeight="1" spans="1:2">
      <c r="A61" s="80" t="s">
        <v>1179</v>
      </c>
      <c r="B61" s="86">
        <v>92</v>
      </c>
    </row>
    <row r="62" ht="20.25" customHeight="1" spans="1:2">
      <c r="A62" s="80" t="s">
        <v>1180</v>
      </c>
      <c r="B62" s="86">
        <v>11182</v>
      </c>
    </row>
    <row r="63" ht="20.25" customHeight="1" spans="1:2">
      <c r="A63" s="80" t="s">
        <v>1181</v>
      </c>
      <c r="B63" s="86">
        <v>1066</v>
      </c>
    </row>
    <row r="64" ht="20.25" customHeight="1" spans="1:2">
      <c r="A64" s="80" t="s">
        <v>1182</v>
      </c>
      <c r="B64" s="86">
        <v>561</v>
      </c>
    </row>
    <row r="65" ht="20.25" customHeight="1" spans="1:2">
      <c r="A65" s="80" t="s">
        <v>1183</v>
      </c>
      <c r="B65" s="86">
        <v>696</v>
      </c>
    </row>
    <row r="66" ht="20.25" customHeight="1" spans="1:2">
      <c r="A66" s="80" t="s">
        <v>1184</v>
      </c>
      <c r="B66" s="86">
        <v>50</v>
      </c>
    </row>
    <row r="67" ht="20.25" customHeight="1" spans="1:2">
      <c r="A67" s="80" t="s">
        <v>1185</v>
      </c>
      <c r="B67" s="86">
        <v>379</v>
      </c>
    </row>
    <row r="68" ht="20.25" customHeight="1" spans="1:2">
      <c r="A68" s="80" t="s">
        <v>1186</v>
      </c>
      <c r="B68" s="86">
        <v>3276</v>
      </c>
    </row>
    <row r="69" ht="21" customHeight="1" spans="1:2">
      <c r="A69" s="80" t="s">
        <v>1187</v>
      </c>
      <c r="B69" s="86">
        <v>32</v>
      </c>
    </row>
    <row r="70" ht="21" customHeight="1" spans="1:2">
      <c r="A70" s="80" t="s">
        <v>1188</v>
      </c>
      <c r="B70" s="86">
        <v>542</v>
      </c>
    </row>
    <row r="71" ht="21" customHeight="1" spans="1:2">
      <c r="A71" s="80" t="s">
        <v>42</v>
      </c>
      <c r="B71" s="86">
        <v>104</v>
      </c>
    </row>
    <row r="72" ht="21" customHeight="1" spans="1:2">
      <c r="A72" s="61" t="s">
        <v>12</v>
      </c>
      <c r="B72" s="85">
        <f>B4+B11+B50</f>
        <v>561761</v>
      </c>
    </row>
  </sheetData>
  <mergeCells count="2">
    <mergeCell ref="A1:B1"/>
    <mergeCell ref="A2:B2"/>
  </mergeCells>
  <conditionalFormatting sqref="B54:B71">
    <cfRule type="cellIs" dxfId="0" priority="1" stopIfTrue="1" operator="equal">
      <formula>0</formula>
    </cfRule>
  </conditionalFormatting>
  <conditionalFormatting sqref="A3:B28">
    <cfRule type="cellIs" dxfId="1" priority="3" stopIfTrue="1" operator="equal">
      <formula>0</formula>
    </cfRule>
  </conditionalFormatting>
  <conditionalFormatting sqref="A3:B53 A54:A57">
    <cfRule type="cellIs" dxfId="0" priority="2" stopIfTrue="1" operator="equal">
      <formula>0</formula>
    </cfRule>
  </conditionalFormatting>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3"/>
  <sheetViews>
    <sheetView workbookViewId="0">
      <selection activeCell="A1" sqref="A1:B1"/>
    </sheetView>
  </sheetViews>
  <sheetFormatPr defaultColWidth="9" defaultRowHeight="14.25" outlineLevelCol="1"/>
  <cols>
    <col min="1" max="1" width="50.375" customWidth="1"/>
    <col min="2" max="2" width="49.875" customWidth="1"/>
  </cols>
  <sheetData>
    <row r="1" ht="36" customHeight="1" spans="1:2">
      <c r="A1" s="58" t="s">
        <v>1189</v>
      </c>
      <c r="B1" s="58"/>
    </row>
    <row r="2" ht="20.25" customHeight="1" spans="1:2">
      <c r="A2" s="94" t="s">
        <v>1</v>
      </c>
      <c r="B2" s="94"/>
    </row>
    <row r="3" ht="20.25" customHeight="1" spans="1:2">
      <c r="A3" s="61" t="s">
        <v>2</v>
      </c>
      <c r="B3" s="61" t="s">
        <v>1124</v>
      </c>
    </row>
    <row r="4" ht="20.25" customHeight="1" spans="1:2">
      <c r="A4" s="79" t="s">
        <v>1190</v>
      </c>
      <c r="B4" s="95" t="s">
        <v>1191</v>
      </c>
    </row>
    <row r="5" ht="20.25" customHeight="1" spans="1:2">
      <c r="A5" s="80" t="s">
        <v>1192</v>
      </c>
      <c r="B5" s="96" t="s">
        <v>1191</v>
      </c>
    </row>
    <row r="6" ht="20.25" customHeight="1" spans="1:2">
      <c r="A6" s="80" t="s">
        <v>1126</v>
      </c>
      <c r="B6" s="96" t="s">
        <v>1191</v>
      </c>
    </row>
    <row r="7" ht="20.25" customHeight="1" spans="1:2">
      <c r="A7" s="80" t="s">
        <v>1193</v>
      </c>
      <c r="B7" s="96" t="s">
        <v>1191</v>
      </c>
    </row>
    <row r="8" ht="20.25" customHeight="1" spans="1:2">
      <c r="A8" s="80" t="s">
        <v>1194</v>
      </c>
      <c r="B8" s="96" t="s">
        <v>1191</v>
      </c>
    </row>
    <row r="9" ht="20.25" customHeight="1" spans="1:2">
      <c r="A9" s="80" t="s">
        <v>1195</v>
      </c>
      <c r="B9" s="96" t="s">
        <v>1191</v>
      </c>
    </row>
    <row r="10" ht="20.25" customHeight="1" spans="1:2">
      <c r="A10" s="80" t="s">
        <v>1196</v>
      </c>
      <c r="B10" s="96" t="s">
        <v>1191</v>
      </c>
    </row>
    <row r="11" ht="20.25" customHeight="1" spans="1:2">
      <c r="A11" s="80" t="s">
        <v>1197</v>
      </c>
      <c r="B11" s="96" t="s">
        <v>1191</v>
      </c>
    </row>
    <row r="12" ht="20.25" customHeight="1" spans="1:2">
      <c r="A12" s="79" t="s">
        <v>1198</v>
      </c>
      <c r="B12" s="95" t="s">
        <v>1191</v>
      </c>
    </row>
    <row r="13" ht="20.25" customHeight="1" spans="1:2">
      <c r="A13" s="80" t="s">
        <v>1199</v>
      </c>
      <c r="B13" s="96" t="s">
        <v>1191</v>
      </c>
    </row>
    <row r="14" ht="20.25" customHeight="1" spans="1:2">
      <c r="A14" s="80" t="s">
        <v>1200</v>
      </c>
      <c r="B14" s="96" t="s">
        <v>1191</v>
      </c>
    </row>
    <row r="15" ht="20.25" customHeight="1" spans="1:2">
      <c r="A15" s="80" t="s">
        <v>1201</v>
      </c>
      <c r="B15" s="96" t="s">
        <v>1191</v>
      </c>
    </row>
    <row r="16" ht="20.25" customHeight="1" spans="1:2">
      <c r="A16" s="80" t="s">
        <v>1202</v>
      </c>
      <c r="B16" s="96" t="s">
        <v>1191</v>
      </c>
    </row>
    <row r="17" ht="20.25" customHeight="1" spans="1:2">
      <c r="A17" s="80" t="s">
        <v>1203</v>
      </c>
      <c r="B17" s="96" t="s">
        <v>1191</v>
      </c>
    </row>
    <row r="18" ht="20.25" customHeight="1" spans="1:2">
      <c r="A18" s="80" t="s">
        <v>1204</v>
      </c>
      <c r="B18" s="96" t="s">
        <v>1191</v>
      </c>
    </row>
    <row r="19" ht="20.25" customHeight="1" spans="1:2">
      <c r="A19" s="80" t="s">
        <v>1205</v>
      </c>
      <c r="B19" s="96" t="s">
        <v>1191</v>
      </c>
    </row>
    <row r="20" ht="20.25" customHeight="1" spans="1:2">
      <c r="A20" s="80" t="s">
        <v>1206</v>
      </c>
      <c r="B20" s="96" t="s">
        <v>1191</v>
      </c>
    </row>
    <row r="21" ht="20.25" customHeight="1" spans="1:2">
      <c r="A21" s="80" t="s">
        <v>1207</v>
      </c>
      <c r="B21" s="96" t="s">
        <v>1191</v>
      </c>
    </row>
    <row r="22" ht="20.25" customHeight="1" spans="1:2">
      <c r="A22" s="80" t="s">
        <v>1208</v>
      </c>
      <c r="B22" s="96" t="s">
        <v>1191</v>
      </c>
    </row>
    <row r="23" ht="20.25" customHeight="1" spans="1:2">
      <c r="A23" s="80" t="s">
        <v>1209</v>
      </c>
      <c r="B23" s="96" t="s">
        <v>1191</v>
      </c>
    </row>
    <row r="24" ht="20.25" customHeight="1" spans="1:2">
      <c r="A24" s="80" t="s">
        <v>1210</v>
      </c>
      <c r="B24" s="96" t="s">
        <v>1191</v>
      </c>
    </row>
    <row r="25" ht="20.25" customHeight="1" spans="1:2">
      <c r="A25" s="80" t="s">
        <v>1211</v>
      </c>
      <c r="B25" s="96" t="s">
        <v>1191</v>
      </c>
    </row>
    <row r="26" ht="20.25" customHeight="1" spans="1:2">
      <c r="A26" s="80" t="s">
        <v>1212</v>
      </c>
      <c r="B26" s="96" t="s">
        <v>1191</v>
      </c>
    </row>
    <row r="27" ht="20.25" customHeight="1" spans="1:2">
      <c r="A27" s="80" t="s">
        <v>1213</v>
      </c>
      <c r="B27" s="96" t="s">
        <v>1191</v>
      </c>
    </row>
    <row r="28" ht="20.25" customHeight="1" spans="1:2">
      <c r="A28" s="80" t="s">
        <v>1214</v>
      </c>
      <c r="B28" s="96" t="s">
        <v>1191</v>
      </c>
    </row>
    <row r="29" ht="20.25" customHeight="1" spans="1:2">
      <c r="A29" s="80" t="s">
        <v>1215</v>
      </c>
      <c r="B29" s="96" t="s">
        <v>1191</v>
      </c>
    </row>
    <row r="30" ht="20.25" customHeight="1" spans="1:2">
      <c r="A30" s="80" t="s">
        <v>1216</v>
      </c>
      <c r="B30" s="96" t="s">
        <v>1191</v>
      </c>
    </row>
    <row r="31" ht="20.25" customHeight="1" spans="1:2">
      <c r="A31" s="80" t="s">
        <v>1217</v>
      </c>
      <c r="B31" s="96" t="s">
        <v>1191</v>
      </c>
    </row>
    <row r="32" ht="20.25" customHeight="1" spans="1:2">
      <c r="A32" s="80" t="s">
        <v>1218</v>
      </c>
      <c r="B32" s="96" t="s">
        <v>1191</v>
      </c>
    </row>
    <row r="33" ht="20.25" customHeight="1" spans="1:2">
      <c r="A33" s="80" t="s">
        <v>1219</v>
      </c>
      <c r="B33" s="96" t="s">
        <v>1191</v>
      </c>
    </row>
    <row r="34" ht="20.25" customHeight="1" spans="1:2">
      <c r="A34" s="80" t="s">
        <v>1220</v>
      </c>
      <c r="B34" s="96" t="s">
        <v>1191</v>
      </c>
    </row>
    <row r="35" ht="20.25" customHeight="1" spans="1:2">
      <c r="A35" s="80" t="s">
        <v>1221</v>
      </c>
      <c r="B35" s="96" t="s">
        <v>1191</v>
      </c>
    </row>
    <row r="36" ht="20.25" customHeight="1" spans="1:2">
      <c r="A36" s="80" t="s">
        <v>1222</v>
      </c>
      <c r="B36" s="96" t="s">
        <v>1191</v>
      </c>
    </row>
    <row r="37" ht="20.25" customHeight="1" spans="1:2">
      <c r="A37" s="80" t="s">
        <v>1223</v>
      </c>
      <c r="B37" s="96" t="s">
        <v>1191</v>
      </c>
    </row>
    <row r="38" ht="20.25" customHeight="1" spans="1:2">
      <c r="A38" s="80" t="s">
        <v>1224</v>
      </c>
      <c r="B38" s="96" t="s">
        <v>1191</v>
      </c>
    </row>
    <row r="39" ht="20.25" customHeight="1" spans="1:2">
      <c r="A39" s="80" t="s">
        <v>1225</v>
      </c>
      <c r="B39" s="96" t="s">
        <v>1191</v>
      </c>
    </row>
    <row r="40" ht="20.25" customHeight="1" spans="1:2">
      <c r="A40" s="80" t="s">
        <v>1226</v>
      </c>
      <c r="B40" s="96" t="s">
        <v>1191</v>
      </c>
    </row>
    <row r="41" ht="20.25" customHeight="1" spans="1:2">
      <c r="A41" s="80" t="s">
        <v>1227</v>
      </c>
      <c r="B41" s="96" t="s">
        <v>1191</v>
      </c>
    </row>
    <row r="42" ht="20.25" customHeight="1" spans="1:2">
      <c r="A42" s="80" t="s">
        <v>1228</v>
      </c>
      <c r="B42" s="96" t="s">
        <v>1191</v>
      </c>
    </row>
    <row r="43" ht="20.25" customHeight="1" spans="1:2">
      <c r="A43" s="80" t="s">
        <v>1229</v>
      </c>
      <c r="B43" s="96" t="s">
        <v>1191</v>
      </c>
    </row>
    <row r="44" ht="20.25" customHeight="1" spans="1:2">
      <c r="A44" s="80" t="s">
        <v>1230</v>
      </c>
      <c r="B44" s="96" t="s">
        <v>1191</v>
      </c>
    </row>
    <row r="45" ht="20.25" customHeight="1" spans="1:2">
      <c r="A45" s="80" t="s">
        <v>1231</v>
      </c>
      <c r="B45" s="96" t="s">
        <v>1191</v>
      </c>
    </row>
    <row r="46" ht="20.25" customHeight="1" spans="1:2">
      <c r="A46" s="80" t="s">
        <v>1232</v>
      </c>
      <c r="B46" s="96" t="s">
        <v>1191</v>
      </c>
    </row>
    <row r="47" ht="20.25" customHeight="1" spans="1:2">
      <c r="A47" s="80" t="s">
        <v>1233</v>
      </c>
      <c r="B47" s="96" t="s">
        <v>1191</v>
      </c>
    </row>
    <row r="48" ht="20.25" customHeight="1" spans="1:2">
      <c r="A48" s="80" t="s">
        <v>1234</v>
      </c>
      <c r="B48" s="96" t="s">
        <v>1191</v>
      </c>
    </row>
    <row r="49" ht="20.25" customHeight="1" spans="1:2">
      <c r="A49" s="80" t="s">
        <v>1235</v>
      </c>
      <c r="B49" s="96" t="s">
        <v>1191</v>
      </c>
    </row>
    <row r="50" ht="20.25" customHeight="1" spans="1:2">
      <c r="A50" s="80" t="s">
        <v>1236</v>
      </c>
      <c r="B50" s="96" t="s">
        <v>1191</v>
      </c>
    </row>
    <row r="51" ht="20.25" customHeight="1" spans="1:2">
      <c r="A51" s="79" t="s">
        <v>1237</v>
      </c>
      <c r="B51" s="95" t="s">
        <v>1191</v>
      </c>
    </row>
    <row r="52" ht="20.25" customHeight="1" spans="1:2">
      <c r="A52" s="80" t="s">
        <v>1169</v>
      </c>
      <c r="B52" s="96" t="s">
        <v>1191</v>
      </c>
    </row>
    <row r="53" ht="20.25" customHeight="1" spans="1:2">
      <c r="A53" s="80" t="s">
        <v>1170</v>
      </c>
      <c r="B53" s="96" t="s">
        <v>1191</v>
      </c>
    </row>
    <row r="54" ht="20.25" customHeight="1" spans="1:2">
      <c r="A54" s="80" t="s">
        <v>1171</v>
      </c>
      <c r="B54" s="96" t="s">
        <v>1191</v>
      </c>
    </row>
    <row r="55" ht="20.25" customHeight="1" spans="1:2">
      <c r="A55" s="80" t="s">
        <v>1172</v>
      </c>
      <c r="B55" s="96" t="s">
        <v>1191</v>
      </c>
    </row>
    <row r="56" ht="20.25" customHeight="1" spans="1:2">
      <c r="A56" s="80" t="s">
        <v>1173</v>
      </c>
      <c r="B56" s="96" t="s">
        <v>1191</v>
      </c>
    </row>
    <row r="57" ht="20.25" customHeight="1" spans="1:2">
      <c r="A57" s="80" t="s">
        <v>1174</v>
      </c>
      <c r="B57" s="96" t="s">
        <v>1191</v>
      </c>
    </row>
    <row r="58" ht="20.25" customHeight="1" spans="1:2">
      <c r="A58" s="80" t="s">
        <v>1175</v>
      </c>
      <c r="B58" s="96" t="s">
        <v>1191</v>
      </c>
    </row>
    <row r="59" ht="20.25" customHeight="1" spans="1:2">
      <c r="A59" s="80" t="s">
        <v>1176</v>
      </c>
      <c r="B59" s="96" t="s">
        <v>1191</v>
      </c>
    </row>
    <row r="60" ht="20.25" customHeight="1" spans="1:2">
      <c r="A60" s="80" t="s">
        <v>1177</v>
      </c>
      <c r="B60" s="96" t="s">
        <v>1191</v>
      </c>
    </row>
    <row r="61" ht="20.25" customHeight="1" spans="1:2">
      <c r="A61" s="80" t="s">
        <v>1178</v>
      </c>
      <c r="B61" s="96" t="s">
        <v>1191</v>
      </c>
    </row>
    <row r="62" ht="20.25" customHeight="1" spans="1:2">
      <c r="A62" s="80" t="s">
        <v>1179</v>
      </c>
      <c r="B62" s="96" t="s">
        <v>1191</v>
      </c>
    </row>
    <row r="63" ht="20.25" customHeight="1" spans="1:2">
      <c r="A63" s="80" t="s">
        <v>1180</v>
      </c>
      <c r="B63" s="96" t="s">
        <v>1191</v>
      </c>
    </row>
    <row r="64" ht="20.25" customHeight="1" spans="1:2">
      <c r="A64" s="80" t="s">
        <v>1181</v>
      </c>
      <c r="B64" s="96" t="s">
        <v>1191</v>
      </c>
    </row>
    <row r="65" ht="20.25" customHeight="1" spans="1:2">
      <c r="A65" s="80" t="s">
        <v>1182</v>
      </c>
      <c r="B65" s="96" t="s">
        <v>1191</v>
      </c>
    </row>
    <row r="66" ht="20.25" customHeight="1" spans="1:2">
      <c r="A66" s="80" t="s">
        <v>1183</v>
      </c>
      <c r="B66" s="96" t="s">
        <v>1191</v>
      </c>
    </row>
    <row r="67" ht="20.25" customHeight="1" spans="1:2">
      <c r="A67" s="80" t="s">
        <v>1184</v>
      </c>
      <c r="B67" s="96" t="s">
        <v>1191</v>
      </c>
    </row>
    <row r="68" ht="20.25" customHeight="1" spans="1:2">
      <c r="A68" s="80" t="s">
        <v>1185</v>
      </c>
      <c r="B68" s="96" t="s">
        <v>1191</v>
      </c>
    </row>
    <row r="69" ht="20.25" customHeight="1" spans="1:2">
      <c r="A69" s="80" t="s">
        <v>1186</v>
      </c>
      <c r="B69" s="96" t="s">
        <v>1191</v>
      </c>
    </row>
    <row r="70" ht="20.25" customHeight="1" spans="1:2">
      <c r="A70" s="80" t="s">
        <v>1187</v>
      </c>
      <c r="B70" s="96" t="s">
        <v>1191</v>
      </c>
    </row>
    <row r="71" ht="20.25" customHeight="1" spans="1:2">
      <c r="A71" s="80" t="s">
        <v>1188</v>
      </c>
      <c r="B71" s="96" t="s">
        <v>1191</v>
      </c>
    </row>
    <row r="72" ht="20.25" customHeight="1" spans="1:2">
      <c r="A72" s="80" t="s">
        <v>241</v>
      </c>
      <c r="B72" s="96" t="s">
        <v>1191</v>
      </c>
    </row>
    <row r="73" ht="20.25" customHeight="1" spans="1:2">
      <c r="A73" s="61" t="s">
        <v>1238</v>
      </c>
      <c r="B73" s="95" t="s">
        <v>1191</v>
      </c>
    </row>
  </sheetData>
  <mergeCells count="2">
    <mergeCell ref="A1:B1"/>
    <mergeCell ref="A2:B2"/>
  </mergeCells>
  <conditionalFormatting sqref="A52">
    <cfRule type="cellIs" dxfId="0" priority="24" stopIfTrue="1" operator="equal">
      <formula>0</formula>
    </cfRule>
  </conditionalFormatting>
  <conditionalFormatting sqref="A53">
    <cfRule type="cellIs" dxfId="0" priority="23" stopIfTrue="1" operator="equal">
      <formula>0</formula>
    </cfRule>
  </conditionalFormatting>
  <conditionalFormatting sqref="A54">
    <cfRule type="cellIs" dxfId="0" priority="22" stopIfTrue="1" operator="equal">
      <formula>0</formula>
    </cfRule>
  </conditionalFormatting>
  <conditionalFormatting sqref="A55">
    <cfRule type="cellIs" dxfId="0" priority="21" stopIfTrue="1" operator="equal">
      <formula>0</formula>
    </cfRule>
  </conditionalFormatting>
  <conditionalFormatting sqref="A56">
    <cfRule type="cellIs" dxfId="0" priority="20" stopIfTrue="1" operator="equal">
      <formula>0</formula>
    </cfRule>
  </conditionalFormatting>
  <conditionalFormatting sqref="A57">
    <cfRule type="cellIs" dxfId="0" priority="19" stopIfTrue="1" operator="equal">
      <formula>0</formula>
    </cfRule>
  </conditionalFormatting>
  <conditionalFormatting sqref="A58">
    <cfRule type="cellIs" dxfId="0" priority="18" stopIfTrue="1" operator="equal">
      <formula>0</formula>
    </cfRule>
  </conditionalFormatting>
  <conditionalFormatting sqref="A59">
    <cfRule type="cellIs" dxfId="0" priority="17" stopIfTrue="1" operator="equal">
      <formula>0</formula>
    </cfRule>
  </conditionalFormatting>
  <conditionalFormatting sqref="A60">
    <cfRule type="cellIs" dxfId="0" priority="16" stopIfTrue="1" operator="equal">
      <formula>0</formula>
    </cfRule>
  </conditionalFormatting>
  <conditionalFormatting sqref="A61">
    <cfRule type="cellIs" dxfId="0" priority="15" stopIfTrue="1" operator="equal">
      <formula>0</formula>
    </cfRule>
  </conditionalFormatting>
  <conditionalFormatting sqref="A62">
    <cfRule type="cellIs" dxfId="0" priority="14" stopIfTrue="1" operator="equal">
      <formula>0</formula>
    </cfRule>
  </conditionalFormatting>
  <conditionalFormatting sqref="A63">
    <cfRule type="cellIs" dxfId="0" priority="13" stopIfTrue="1" operator="equal">
      <formula>0</formula>
    </cfRule>
  </conditionalFormatting>
  <conditionalFormatting sqref="A64">
    <cfRule type="cellIs" dxfId="0" priority="12" stopIfTrue="1" operator="equal">
      <formula>0</formula>
    </cfRule>
  </conditionalFormatting>
  <conditionalFormatting sqref="A65">
    <cfRule type="cellIs" dxfId="0" priority="11" stopIfTrue="1" operator="equal">
      <formula>0</formula>
    </cfRule>
  </conditionalFormatting>
  <conditionalFormatting sqref="A66">
    <cfRule type="cellIs" dxfId="0" priority="10" stopIfTrue="1" operator="equal">
      <formula>0</formula>
    </cfRule>
  </conditionalFormatting>
  <conditionalFormatting sqref="A67">
    <cfRule type="cellIs" dxfId="0" priority="9" stopIfTrue="1" operator="equal">
      <formula>0</formula>
    </cfRule>
  </conditionalFormatting>
  <conditionalFormatting sqref="A68">
    <cfRule type="cellIs" dxfId="0" priority="8" stopIfTrue="1" operator="equal">
      <formula>0</formula>
    </cfRule>
  </conditionalFormatting>
  <conditionalFormatting sqref="A69">
    <cfRule type="cellIs" dxfId="0" priority="7" stopIfTrue="1" operator="equal">
      <formula>0</formula>
    </cfRule>
  </conditionalFormatting>
  <conditionalFormatting sqref="A70">
    <cfRule type="cellIs" dxfId="0" priority="6" stopIfTrue="1" operator="equal">
      <formula>0</formula>
    </cfRule>
  </conditionalFormatting>
  <conditionalFormatting sqref="A71">
    <cfRule type="cellIs" dxfId="0" priority="5" stopIfTrue="1" operator="equal">
      <formula>0</formula>
    </cfRule>
  </conditionalFormatting>
  <conditionalFormatting sqref="A72">
    <cfRule type="cellIs" dxfId="0" priority="4" stopIfTrue="1" operator="equal">
      <formula>0</formula>
    </cfRule>
  </conditionalFormatting>
  <conditionalFormatting sqref="A73">
    <cfRule type="cellIs" dxfId="0" priority="3" stopIfTrue="1" operator="equal">
      <formula>0</formula>
    </cfRule>
  </conditionalFormatting>
  <conditionalFormatting sqref="B5:B73">
    <cfRule type="cellIs" dxfId="1" priority="2" stopIfTrue="1" operator="equal">
      <formula>0</formula>
    </cfRule>
    <cfRule type="cellIs" dxfId="0" priority="1" stopIfTrue="1" operator="equal">
      <formula>0</formula>
    </cfRule>
  </conditionalFormatting>
  <conditionalFormatting sqref="A3:B4 A5:A27">
    <cfRule type="cellIs" dxfId="1" priority="26" stopIfTrue="1" operator="equal">
      <formula>0</formula>
    </cfRule>
  </conditionalFormatting>
  <conditionalFormatting sqref="A3:B4 A5:A51">
    <cfRule type="cellIs" dxfId="0" priority="25" stopIfTrue="1" operator="equal">
      <formula>0</formula>
    </cfRule>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C7" sqref="C7"/>
    </sheetView>
  </sheetViews>
  <sheetFormatPr defaultColWidth="9" defaultRowHeight="14.25" outlineLevelRow="7" outlineLevelCol="4"/>
  <cols>
    <col min="1" max="1" width="29.375" customWidth="1"/>
    <col min="2" max="2" width="17.625" customWidth="1"/>
    <col min="3" max="5" width="16.875" customWidth="1"/>
  </cols>
  <sheetData>
    <row r="1" ht="48" customHeight="1" spans="1:5">
      <c r="A1" s="58" t="s">
        <v>1239</v>
      </c>
      <c r="B1" s="58"/>
      <c r="C1" s="58"/>
      <c r="D1" s="58"/>
      <c r="E1" s="58"/>
    </row>
    <row r="2" ht="27.75" customHeight="1" spans="1:5">
      <c r="A2" s="67" t="s">
        <v>1</v>
      </c>
      <c r="B2" s="67"/>
      <c r="C2" s="67"/>
      <c r="D2" s="67"/>
      <c r="E2" s="67"/>
    </row>
    <row r="3" ht="48" customHeight="1" spans="1:5">
      <c r="A3" s="68" t="s">
        <v>1240</v>
      </c>
      <c r="B3" s="69"/>
      <c r="C3" s="90" t="s">
        <v>3</v>
      </c>
      <c r="D3" s="91"/>
      <c r="E3" s="92"/>
    </row>
    <row r="4" ht="48" customHeight="1" spans="1:5">
      <c r="A4" s="93"/>
      <c r="B4" s="68" t="s">
        <v>1241</v>
      </c>
      <c r="C4" s="68" t="s">
        <v>1242</v>
      </c>
      <c r="D4" s="68" t="s">
        <v>1243</v>
      </c>
      <c r="E4" s="68" t="s">
        <v>1244</v>
      </c>
    </row>
    <row r="5" ht="48" customHeight="1" spans="1:5">
      <c r="A5" s="69" t="s">
        <v>1245</v>
      </c>
      <c r="B5" s="70">
        <v>0</v>
      </c>
      <c r="C5" s="70">
        <v>0</v>
      </c>
      <c r="D5" s="70">
        <v>0</v>
      </c>
      <c r="E5" s="70">
        <v>0</v>
      </c>
    </row>
    <row r="6" ht="48" customHeight="1" spans="1:5">
      <c r="A6" s="71"/>
      <c r="B6" s="72"/>
      <c r="C6" s="73"/>
      <c r="D6" s="73"/>
      <c r="E6" s="73"/>
    </row>
    <row r="7" ht="48" customHeight="1" spans="1:5">
      <c r="A7" s="71"/>
      <c r="B7" s="72"/>
      <c r="C7" s="73"/>
      <c r="D7" s="73"/>
      <c r="E7" s="73"/>
    </row>
    <row r="8" ht="48" customHeight="1" spans="1:5">
      <c r="A8" s="68" t="s">
        <v>12</v>
      </c>
      <c r="B8" s="70">
        <f>B5</f>
        <v>0</v>
      </c>
      <c r="C8" s="70">
        <f>C5</f>
        <v>0</v>
      </c>
      <c r="D8" s="70">
        <f>D5</f>
        <v>0</v>
      </c>
      <c r="E8" s="70">
        <f>E5</f>
        <v>0</v>
      </c>
    </row>
  </sheetData>
  <mergeCells count="3">
    <mergeCell ref="A1:E1"/>
    <mergeCell ref="A2:E2"/>
    <mergeCell ref="C3:E3"/>
  </mergeCells>
  <conditionalFormatting sqref="A4 A6:B7">
    <cfRule type="cellIs" dxfId="1" priority="2" stopIfTrue="1" operator="equal">
      <formula>0</formula>
    </cfRule>
    <cfRule type="cellIs" dxfId="0" priority="1" stopIfTrue="1" operator="equal">
      <formula>0</formula>
    </cfRule>
  </conditionalFormatting>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B12" sqref="B12"/>
    </sheetView>
  </sheetViews>
  <sheetFormatPr defaultColWidth="9" defaultRowHeight="14.25" outlineLevelCol="1"/>
  <cols>
    <col min="1" max="1" width="46.125" customWidth="1"/>
    <col min="2" max="2" width="33.5" customWidth="1"/>
  </cols>
  <sheetData>
    <row r="1" ht="34" customHeight="1" spans="1:2">
      <c r="A1" s="58" t="s">
        <v>1246</v>
      </c>
      <c r="B1" s="58"/>
    </row>
    <row r="2" ht="30" customHeight="1" spans="1:2">
      <c r="A2" s="59"/>
      <c r="B2" s="60" t="s">
        <v>1247</v>
      </c>
    </row>
    <row r="3" ht="31" customHeight="1" spans="1:2">
      <c r="A3" s="61" t="s">
        <v>2</v>
      </c>
      <c r="B3" s="61" t="s">
        <v>3</v>
      </c>
    </row>
    <row r="4" ht="31" customHeight="1" spans="1:2">
      <c r="A4" s="62" t="s">
        <v>1248</v>
      </c>
      <c r="B4" s="61">
        <v>85358</v>
      </c>
    </row>
    <row r="5" ht="31" customHeight="1" spans="1:2">
      <c r="A5" s="63" t="s">
        <v>1249</v>
      </c>
      <c r="B5" s="64">
        <v>85358</v>
      </c>
    </row>
    <row r="6" ht="31" customHeight="1" spans="1:2">
      <c r="A6" s="66" t="s">
        <v>1250</v>
      </c>
      <c r="B6" s="64">
        <v>82479</v>
      </c>
    </row>
    <row r="7" ht="31" customHeight="1" spans="1:2">
      <c r="A7" s="66" t="s">
        <v>1251</v>
      </c>
      <c r="B7" s="64">
        <v>1216</v>
      </c>
    </row>
    <row r="8" ht="31" customHeight="1" spans="1:2">
      <c r="A8" s="66" t="s">
        <v>1252</v>
      </c>
      <c r="B8" s="64">
        <v>1663</v>
      </c>
    </row>
    <row r="9" ht="31" customHeight="1" spans="1:2">
      <c r="A9" s="62" t="s">
        <v>5</v>
      </c>
      <c r="B9" s="65">
        <v>4644</v>
      </c>
    </row>
    <row r="10" ht="31" customHeight="1" spans="1:2">
      <c r="A10" s="62" t="s">
        <v>1253</v>
      </c>
      <c r="B10" s="65">
        <v>7603</v>
      </c>
    </row>
    <row r="11" ht="31" customHeight="1" spans="1:2">
      <c r="A11" s="62" t="s">
        <v>1254</v>
      </c>
      <c r="B11" s="65">
        <v>65100</v>
      </c>
    </row>
    <row r="12" ht="31" customHeight="1" spans="1:2">
      <c r="A12" s="62" t="s">
        <v>1255</v>
      </c>
      <c r="B12" s="65">
        <v>25369</v>
      </c>
    </row>
    <row r="13" ht="31" customHeight="1" spans="1:2">
      <c r="A13" s="61" t="s">
        <v>43</v>
      </c>
      <c r="B13" s="65">
        <f>B5+B9+B10+B11+B12</f>
        <v>188074</v>
      </c>
    </row>
  </sheetData>
  <mergeCells count="1">
    <mergeCell ref="A1:B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2023年一般公共预算收入决算表01</vt:lpstr>
      <vt:lpstr>2023年本级一般公共预算收入决算表02</vt:lpstr>
      <vt:lpstr>2023年一般公共预算支出决算总表03</vt:lpstr>
      <vt:lpstr>2023年一般公共预算支出决算明细表（功能科目）04</vt:lpstr>
      <vt:lpstr>2023年本级一般公共预算基本支出决算表（经济分类）05</vt:lpstr>
      <vt:lpstr>2023年一般公共预算地方收入决算表06</vt:lpstr>
      <vt:lpstr>2023年一般公共预算对下税收返还和转移支付分项目决算表07</vt:lpstr>
      <vt:lpstr>一般公共预算对下税收返还和转移支付决算分地区表08</vt:lpstr>
      <vt:lpstr>2023年政府性基金预算收入决算表09</vt:lpstr>
      <vt:lpstr>2023年本级政府性基金预算收入决算表10</vt:lpstr>
      <vt:lpstr>2023年政府性基金预算支出决算表11</vt:lpstr>
      <vt:lpstr>2023年本级政府性基金预算支出决算明细表12</vt:lpstr>
      <vt:lpstr>2023年政府性基金预算对下转移支付分项目决算表13</vt:lpstr>
      <vt:lpstr>2023年政府性基金预算转移支付分地区决算表 14</vt:lpstr>
      <vt:lpstr>2023年国有资本经营预算收入决算表15</vt:lpstr>
      <vt:lpstr>2023年国有资本经营预算支出决算表16</vt:lpstr>
      <vt:lpstr>2023年社会保险基金预算收入决算表17</vt:lpstr>
      <vt:lpstr>2023年社会保险基金预算支出决算表18</vt:lpstr>
      <vt:lpstr>2023年一般公共预算财政拨款“三公"经费支出决算表19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1996-12-17T01:32:00Z</dcterms:created>
  <cp:lastPrinted>2020-07-31T00:41:00Z</cp:lastPrinted>
  <dcterms:modified xsi:type="dcterms:W3CDTF">2026-02-10T01:25:02Z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53FFBE0ED7734EB1A8969B8D92EA2E75_13</vt:lpwstr>
  </property>
  <property fmtid="{D5CDD505-2E9C-101B-9397-08002B2CF9AE}" pid="3" name="KSOProductBuildVer">
    <vt:lpwstr>2052-12.1.0.23125</vt:lpwstr>
  </property>
</Properties>
</file>