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activeTab="3"/>
  </bookViews>
  <sheets>
    <sheet name="资金来源表" sheetId="3" r:id="rId1"/>
    <sheet name="下拨汇总表" sheetId="2" r:id="rId2"/>
    <sheet name="汇总表" sheetId="4" r:id="rId3"/>
    <sheet name="项目明细表" sheetId="1" r:id="rId4"/>
  </sheets>
  <definedNames>
    <definedName name="_xlnm._FilterDatabase" localSheetId="3" hidden="1">项目明细表!$A$4:$XFB$36</definedName>
    <definedName name="_xlnm.Print_Titles" localSheetId="3">项目明细表!$2:$5</definedName>
  </definedNames>
  <calcPr calcId="144525"/>
</workbook>
</file>

<file path=xl/sharedStrings.xml><?xml version="1.0" encoding="utf-8"?>
<sst xmlns="http://schemas.openxmlformats.org/spreadsheetml/2006/main" count="337" uniqueCount="181">
  <si>
    <t>附件1</t>
  </si>
  <si>
    <t>隆回县审计收缴等闲置扶贫资金明细表
（资金来源表）</t>
  </si>
  <si>
    <t>项目资金明细</t>
  </si>
  <si>
    <t>缴款明细</t>
  </si>
  <si>
    <t>缴款内容</t>
  </si>
  <si>
    <t>缴入帐号</t>
  </si>
  <si>
    <t>金额</t>
  </si>
  <si>
    <t>7月2日滩头镇退回坪上村窄改宽公路资金</t>
  </si>
  <si>
    <t>820117500********-0002</t>
  </si>
  <si>
    <t>7月16日县水利局退回金石桥河段大洋江治理市审计追缴款</t>
  </si>
  <si>
    <t>7月20日花门街道办退回砚冲村公路扶贫资金市审计追缴款</t>
  </si>
  <si>
    <t>7月29日县交通局退回2019年自然村通水泥路路面结余资金</t>
  </si>
  <si>
    <t>合     计</t>
  </si>
  <si>
    <t>附件2</t>
  </si>
  <si>
    <t>隆回县2020年审计收缴等闲置扶贫资金下拨汇总表</t>
  </si>
  <si>
    <t>序号</t>
  </si>
  <si>
    <t>单位名称</t>
  </si>
  <si>
    <t>隆扶组[2020]20号</t>
  </si>
  <si>
    <t>实际下拨合计</t>
  </si>
  <si>
    <t>产业发展</t>
  </si>
  <si>
    <t>安全饮水</t>
  </si>
  <si>
    <t>农田水利</t>
  </si>
  <si>
    <t>道路建设</t>
  </si>
  <si>
    <t>虎形山乡</t>
  </si>
  <si>
    <t>小沙江镇</t>
  </si>
  <si>
    <t>金石桥镇</t>
  </si>
  <si>
    <t>司门前镇</t>
  </si>
  <si>
    <t>高平镇</t>
  </si>
  <si>
    <t>罗洪镇</t>
  </si>
  <si>
    <t>六都寨镇</t>
  </si>
  <si>
    <t>七江镇</t>
  </si>
  <si>
    <t>县自然资源局</t>
  </si>
  <si>
    <t>荷香桥镇</t>
  </si>
  <si>
    <t>北山镇</t>
  </si>
  <si>
    <t>周旺镇</t>
  </si>
  <si>
    <t>滩头镇</t>
  </si>
  <si>
    <t>岩口镇</t>
  </si>
  <si>
    <t>总计下达金额</t>
  </si>
  <si>
    <t>附件3</t>
  </si>
  <si>
    <t>隆回县2020年审计收缴等闲置扶贫资金计划汇总表</t>
  </si>
  <si>
    <t>项目个数</t>
  </si>
  <si>
    <t>合计</t>
  </si>
  <si>
    <t>基础设施</t>
  </si>
  <si>
    <t>小计</t>
  </si>
  <si>
    <t>种植业</t>
  </si>
  <si>
    <t>村组道路</t>
  </si>
  <si>
    <t>个</t>
  </si>
  <si>
    <t>万元</t>
  </si>
  <si>
    <t>附件4</t>
  </si>
  <si>
    <t>隆回县审计收缴等闲置扶贫资金明细表</t>
  </si>
  <si>
    <t>金额单位：万元</t>
  </si>
  <si>
    <t>项目名称</t>
  </si>
  <si>
    <t>建设任务</t>
  </si>
  <si>
    <t>实施地点</t>
  </si>
  <si>
    <t>筹资方式</t>
  </si>
  <si>
    <t>绩效目标</t>
  </si>
  <si>
    <t>时间进度</t>
  </si>
  <si>
    <t>责任单位</t>
  </si>
  <si>
    <t>乡镇</t>
  </si>
  <si>
    <t>村</t>
  </si>
  <si>
    <t>资金规模</t>
  </si>
  <si>
    <t>中央、省级、市州或县级资金</t>
  </si>
  <si>
    <t>计划开工
时间</t>
  </si>
  <si>
    <t>计划完工
时间</t>
  </si>
  <si>
    <t>项目主管单位</t>
  </si>
  <si>
    <t>项目组织实施单位</t>
  </si>
  <si>
    <t>总计</t>
  </si>
  <si>
    <t>隆合农业菌类种植合作社库房扩建110㎡</t>
  </si>
  <si>
    <t>肖家垅村</t>
  </si>
  <si>
    <t>收缴闲置资金</t>
  </si>
  <si>
    <t>带动贫困户4户12人增加务工收入</t>
  </si>
  <si>
    <t>县农业农村局</t>
  </si>
  <si>
    <t>小沙江镇人民政府</t>
  </si>
  <si>
    <t>寨现片自来水铺设管道1600米</t>
  </si>
  <si>
    <t>竹叶村</t>
  </si>
  <si>
    <t>解决贫困人口30户106人饮水安全问题</t>
  </si>
  <si>
    <t>县水利局</t>
  </si>
  <si>
    <t>荷香桥镇人民政府</t>
  </si>
  <si>
    <r>
      <rPr>
        <sz val="10"/>
        <rFont val="宋体"/>
        <charset val="134"/>
        <scheme val="major"/>
      </rPr>
      <t>原兰草1、2、6组新建蓄水池1个10Ｍ</t>
    </r>
    <r>
      <rPr>
        <vertAlign val="superscript"/>
        <sz val="10"/>
        <rFont val="宋体"/>
        <charset val="134"/>
      </rPr>
      <t>3</t>
    </r>
    <r>
      <rPr>
        <sz val="10"/>
        <rFont val="宋体"/>
        <charset val="134"/>
        <scheme val="major"/>
      </rPr>
      <t>、铺设供水管道3000M</t>
    </r>
  </si>
  <si>
    <t>云雾山村</t>
  </si>
  <si>
    <t>解决9户27人贫困人口的安全饮水。</t>
  </si>
  <si>
    <t>金石桥镇人民政府</t>
  </si>
  <si>
    <t>3.4.5.6组，总水池容量400立方，两个压水池各64立方，主水管道2600米（续建）</t>
  </si>
  <si>
    <t>万贯冲村</t>
  </si>
  <si>
    <t>解决贫困户26户98人饮水安全问题</t>
  </si>
  <si>
    <t>虎形山瑶族乡人民政府</t>
  </si>
  <si>
    <t>西竹10、11组山塘维修,溢洪道浆砌25m*1m*1.5m*2=75方*330元=24750元,内坡硬化100m*5m*0.1m=50方*450元=22500元,砼墙100m*0.8m*0.3m=24方*450元=10800元、灌浆10000元、清淤10000元、内坡梯5000元，模板模工5000元，其他费用12000元</t>
  </si>
  <si>
    <t>大足村</t>
  </si>
  <si>
    <t>改善贫困人口11户43人200亩农田水利灌溉条件</t>
  </si>
  <si>
    <t>2020年9月</t>
  </si>
  <si>
    <t>2020年11月</t>
  </si>
  <si>
    <t>滩头镇人民政府</t>
  </si>
  <si>
    <t>花园村白竹河段花园村扶上一组河堤修缮挡土墙基础200方，河道挡土墙200方，基础砼20方，清理河道1000方，挡土填回填2000方，砂石20方，地面硬化50方，建设河堤安全隐患设施（续建）。</t>
  </si>
  <si>
    <t>花园村</t>
  </si>
  <si>
    <t>改善贫困人口159户568人   亩农田水利灌溉条件</t>
  </si>
  <si>
    <t>2020年8月</t>
  </si>
  <si>
    <t>2020年10月</t>
  </si>
  <si>
    <t>杨家牛么坑塘除险加固5万元；杨家九组三角涵塘除险加固4万元；杨家四组山塘除险加固3万元；杨林5组山塘除险加固3万元；杨林九、十组渠道维修8万元；杨林11组渠道4万元；杨家六组山塘维修加固3万元。</t>
  </si>
  <si>
    <t>杨岭村</t>
  </si>
  <si>
    <t>解决全村85户323个贫困人口600亩农田用水灌溉。</t>
  </si>
  <si>
    <t>周旺镇人民政府</t>
  </si>
  <si>
    <t>水毁河堤修复延长60米、宽1.65米、高2.8米；拦河坝3条，长36米、宽1.75米、高2米，副坝长36米、宽1.5米、高2米；1组斗沟修复长100米、宽1.05米、高1.5米；300米斗沟30cm块石垫底，0.l5米砼铺底，宽1.5米(续建)。</t>
  </si>
  <si>
    <t>荷田乡</t>
  </si>
  <si>
    <t>三合村</t>
  </si>
  <si>
    <t>有效降低农业生产强度，改善贫困人口81户267人农田灌溉条件，每亩降低生产成本50元，增收12.3万元。</t>
  </si>
  <si>
    <t>县国土资源局</t>
  </si>
  <si>
    <t>县土地开发整理中心</t>
  </si>
  <si>
    <t>导群村13组水渠修建540米*40*40，80米*80*100，修建闸门1座</t>
  </si>
  <si>
    <t>导群村</t>
  </si>
  <si>
    <t>解决12户38人贫困人口160亩农田水利灌溉</t>
  </si>
  <si>
    <t>桃花4、5组水渠硬化400米</t>
  </si>
  <si>
    <t>文武村</t>
  </si>
  <si>
    <t>解决贫困人口20户80人的65亩灌溉问题</t>
  </si>
  <si>
    <t>六都寨镇人民政府</t>
  </si>
  <si>
    <r>
      <rPr>
        <sz val="10"/>
        <rFont val="宋体"/>
        <charset val="134"/>
        <scheme val="major"/>
      </rPr>
      <t>原益门6、7组枞张水圳维修130Ｍ</t>
    </r>
    <r>
      <rPr>
        <vertAlign val="superscript"/>
        <sz val="10"/>
        <rFont val="宋体"/>
        <charset val="134"/>
      </rPr>
      <t>3</t>
    </r>
  </si>
  <si>
    <t>冷溪山村</t>
  </si>
  <si>
    <t>解决7户26人贫困人口105亩农田水利灌溉</t>
  </si>
  <si>
    <r>
      <rPr>
        <sz val="10"/>
        <rFont val="宋体"/>
        <charset val="134"/>
        <scheme val="major"/>
      </rPr>
      <t>云雾山村兰荆公路护坡维修200Ｍ</t>
    </r>
    <r>
      <rPr>
        <vertAlign val="superscript"/>
        <sz val="10"/>
        <rFont val="宋体"/>
        <charset val="134"/>
      </rPr>
      <t>3</t>
    </r>
  </si>
  <si>
    <t>解决9户27人贫困人口的出行。</t>
  </si>
  <si>
    <t>县交通局</t>
  </si>
  <si>
    <t>机耕道硬化:莫家5组莫今银田至9组长塘500米，3组莫井清田至6组陈召兵屋650米，宽3米。</t>
  </si>
  <si>
    <t>莫家村</t>
  </si>
  <si>
    <t>方便贫困人口18户69人生产生活，节约出行时间</t>
  </si>
  <si>
    <t>北山镇人民政府</t>
  </si>
  <si>
    <t>石江2组地质灾害挡土墙。新修机耕道200米（续建)</t>
  </si>
  <si>
    <t>大塘村</t>
  </si>
  <si>
    <t>方便贫困人口8户26人生产生活，节约出行时间，减少发生地质灾害</t>
  </si>
  <si>
    <t>窄改宽</t>
  </si>
  <si>
    <t>白地县道口只白地坪按县道口窄改宽3.2km</t>
  </si>
  <si>
    <t>白地新村</t>
  </si>
  <si>
    <t>解决贫困户195户644人安全出行</t>
  </si>
  <si>
    <t>高平镇人民政府</t>
  </si>
  <si>
    <t>高平大桥至新建村部窄改宽1.6km</t>
  </si>
  <si>
    <t>江未村</t>
  </si>
  <si>
    <t>解决贫困户81户278人安全出行</t>
  </si>
  <si>
    <t>四角田村5组道路硬化600米</t>
  </si>
  <si>
    <t>四角田村</t>
  </si>
  <si>
    <t>解决贫困户37户152人安全出行</t>
  </si>
  <si>
    <t>黄新公路挡土墙3000方</t>
  </si>
  <si>
    <t>新回村</t>
  </si>
  <si>
    <t>解决81户303人贫困人口的出行问题,方便生产生活</t>
  </si>
  <si>
    <t>罗洪镇人民政府</t>
  </si>
  <si>
    <t>五星村守拙园道路硬化0.7公里</t>
  </si>
  <si>
    <t>五星村</t>
  </si>
  <si>
    <t>方便25户78人贫困户生产生活，保障出行安全</t>
  </si>
  <si>
    <t>七江镇人民政府</t>
  </si>
  <si>
    <t>鸟树下村27组至上升村通村公路路基塌方维修，路基长10米，挡土墙高25米</t>
  </si>
  <si>
    <t>鸟树下村</t>
  </si>
  <si>
    <t>方便40户135人贫困户生产生活，保障出行安全</t>
  </si>
  <si>
    <t>南冲岔路口至南冲2组、元古3组至1组道路挡土墙建设2.1公里</t>
  </si>
  <si>
    <t>元古村</t>
  </si>
  <si>
    <t>方便110户380人贫困户生产生活，保障出行安全</t>
  </si>
  <si>
    <t>县发改局</t>
  </si>
  <si>
    <t>（4、5组）万和至南风坳水毁公路修复（公路畅通修复2公里，塌方7处）</t>
  </si>
  <si>
    <t>万和村</t>
  </si>
  <si>
    <t>解决贫困人口62人的安全出行</t>
  </si>
  <si>
    <t>司门前镇人民政府</t>
  </si>
  <si>
    <t>申家4组水毁公路修复，保坑80米*1米*2.5米，土方开挖外运283方，水沟170米</t>
  </si>
  <si>
    <t>金龙村</t>
  </si>
  <si>
    <t>解决贫困户14户63人的出行困难，方便生产生活</t>
  </si>
  <si>
    <t>龙瑶公司场内公路硬化长2.07KM，宽4.5M</t>
  </si>
  <si>
    <t>带动贫困户218户700人增加务工收入、土地流转收入</t>
  </si>
  <si>
    <t>14组组道1.02公里铺沙铺块石，砌挡土墙块石80m³</t>
  </si>
  <si>
    <t>光化村</t>
  </si>
  <si>
    <t>解决平困人口6户22人的出行困难问题</t>
  </si>
  <si>
    <t>12组原高山村7组龙建村（铁山）至赵公岭公路硬化250m*4.5m*0.2m</t>
  </si>
  <si>
    <t>旺山和村</t>
  </si>
  <si>
    <t>解决贫困人口50户150人的出行困难，方便生产生活。</t>
  </si>
  <si>
    <t>岩口镇人民政府</t>
  </si>
  <si>
    <t>6、7、8、9组公路硬化500m*4.5m*0.2m</t>
  </si>
  <si>
    <t>河边村</t>
  </si>
  <si>
    <t>解决贫困人口16户42人的出行困难，方便生产生活。</t>
  </si>
  <si>
    <t>原小山6组公路挡土墙，硬化620m*4.5m*0.2m垫基288m³扩宽1037m³（石方），挡土墙64m³（续建）</t>
  </si>
  <si>
    <t>山水村</t>
  </si>
  <si>
    <t>解决贫困人口21户82人的出行困难，方便生产生活。</t>
  </si>
  <si>
    <t>3、4组道路硬化长300m，宽3.5M</t>
  </si>
  <si>
    <t>大柱村</t>
  </si>
  <si>
    <r>
      <rPr>
        <sz val="10"/>
        <rFont val="宋体"/>
        <charset val="134"/>
      </rPr>
      <t>解决本村8户</t>
    </r>
    <r>
      <rPr>
        <sz val="10"/>
        <rFont val="宋体"/>
        <charset val="134"/>
      </rPr>
      <t>24个贫困户的安全出行。</t>
    </r>
  </si>
  <si>
    <t>3组阴山水库路挡土墙修建长78米，高5.5米。</t>
  </si>
  <si>
    <t>水口村</t>
  </si>
  <si>
    <t>解决本村23户71个贫困人口安全出行。</t>
  </si>
</sst>
</file>

<file path=xl/styles.xml><?xml version="1.0" encoding="utf-8"?>
<styleSheet xmlns="http://schemas.openxmlformats.org/spreadsheetml/2006/main">
  <numFmts count="8">
    <numFmt numFmtId="176" formatCode="yyyy&quot;年&quot;m&quot;月&quot;;@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00_);\(0.0000\)"/>
    <numFmt numFmtId="178" formatCode="0.00_);\(0.00\)"/>
    <numFmt numFmtId="179" formatCode="0_);\(0\)"/>
  </numFmts>
  <fonts count="43">
    <font>
      <sz val="11"/>
      <color theme="1"/>
      <name val="宋体"/>
      <charset val="134"/>
      <scheme val="minor"/>
    </font>
    <font>
      <sz val="16"/>
      <color theme="1"/>
      <name val="仿宋"/>
      <charset val="134"/>
    </font>
    <font>
      <sz val="22"/>
      <name val="方正小标宋简体"/>
      <charset val="134"/>
    </font>
    <font>
      <sz val="10"/>
      <color indexed="8"/>
      <name val="宋体"/>
      <charset val="134"/>
    </font>
    <font>
      <sz val="10"/>
      <name val="宋体"/>
      <charset val="134"/>
      <scheme val="minor"/>
    </font>
    <font>
      <sz val="8"/>
      <name val="宋体"/>
      <charset val="134"/>
      <scheme val="minor"/>
    </font>
    <font>
      <sz val="10"/>
      <name val="宋体"/>
      <charset val="134"/>
      <scheme val="maj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ajor"/>
    </font>
    <font>
      <sz val="10"/>
      <color rgb="FF000000"/>
      <name val="宋体"/>
      <charset val="134"/>
      <scheme val="major"/>
    </font>
    <font>
      <sz val="10"/>
      <name val="宋体"/>
      <charset val="134"/>
    </font>
    <font>
      <sz val="9"/>
      <name val="宋体"/>
      <charset val="134"/>
      <scheme val="minor"/>
    </font>
    <font>
      <sz val="16"/>
      <name val="仿宋"/>
      <charset val="134"/>
    </font>
    <font>
      <sz val="14"/>
      <name val="宋体"/>
      <charset val="134"/>
    </font>
    <font>
      <sz val="20"/>
      <name val="方正小标宋简体"/>
      <charset val="134"/>
    </font>
    <font>
      <sz val="11"/>
      <name val="宋体"/>
      <charset val="134"/>
    </font>
    <font>
      <sz val="20"/>
      <color indexed="8"/>
      <name val="方正小标宋简体"/>
      <charset val="134"/>
    </font>
    <font>
      <sz val="11"/>
      <color indexed="8"/>
      <name val="宋体"/>
      <charset val="134"/>
    </font>
    <font>
      <sz val="11"/>
      <name val="宋体"/>
      <charset val="134"/>
      <scheme val="major"/>
    </font>
    <font>
      <sz val="12"/>
      <name val="宋体"/>
      <charset val="134"/>
    </font>
    <font>
      <sz val="10.5"/>
      <name val="宋体"/>
      <charset val="134"/>
    </font>
    <font>
      <sz val="10.5"/>
      <name val="宋体"/>
      <charset val="134"/>
      <scheme val="major"/>
    </font>
    <font>
      <sz val="10.5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vertAlign val="superscript"/>
      <sz val="1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9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/>
    <xf numFmtId="9" fontId="0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31" fillId="6" borderId="10" applyNumberFormat="0" applyAlignment="0" applyProtection="0">
      <alignment vertical="center"/>
    </xf>
    <xf numFmtId="0" fontId="40" fillId="28" borderId="15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0" borderId="0">
      <alignment vertical="center"/>
    </xf>
    <xf numFmtId="0" fontId="25" fillId="3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</cellStyleXfs>
  <cellXfs count="105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 shrinkToFit="1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50" applyFont="1" applyAlignment="1">
      <alignment horizontal="center" vertical="center" wrapText="1"/>
    </xf>
    <xf numFmtId="0" fontId="2" fillId="0" borderId="0" xfId="50" applyFont="1" applyAlignment="1">
      <alignment horizontal="left" vertical="center" wrapText="1"/>
    </xf>
    <xf numFmtId="0" fontId="3" fillId="0" borderId="0" xfId="50" applyFont="1" applyAlignment="1">
      <alignment vertical="center" wrapText="1"/>
    </xf>
    <xf numFmtId="0" fontId="4" fillId="0" borderId="1" xfId="50" applyFont="1" applyBorder="1" applyAlignment="1">
      <alignment horizontal="center" vertical="center" wrapText="1"/>
    </xf>
    <xf numFmtId="0" fontId="4" fillId="0" borderId="2" xfId="50" applyFont="1" applyBorder="1" applyAlignment="1">
      <alignment horizontal="center" vertical="center" wrapText="1"/>
    </xf>
    <xf numFmtId="0" fontId="4" fillId="0" borderId="3" xfId="50" applyFont="1" applyBorder="1" applyAlignment="1">
      <alignment horizontal="center" vertical="center" wrapText="1"/>
    </xf>
    <xf numFmtId="0" fontId="4" fillId="0" borderId="4" xfId="50" applyFont="1" applyBorder="1" applyAlignment="1">
      <alignment horizontal="center" vertical="center" wrapText="1"/>
    </xf>
    <xf numFmtId="0" fontId="4" fillId="0" borderId="5" xfId="50" applyFont="1" applyBorder="1" applyAlignment="1">
      <alignment horizontal="center" vertical="center" wrapText="1"/>
    </xf>
    <xf numFmtId="0" fontId="5" fillId="0" borderId="5" xfId="50" applyFont="1" applyBorder="1" applyAlignment="1">
      <alignment horizontal="center" vertical="center" wrapText="1"/>
    </xf>
    <xf numFmtId="0" fontId="4" fillId="0" borderId="4" xfId="50" applyFont="1" applyBorder="1" applyAlignment="1">
      <alignment horizontal="left" vertical="center" wrapText="1"/>
    </xf>
    <xf numFmtId="0" fontId="4" fillId="0" borderId="4" xfId="19" applyFont="1" applyBorder="1" applyAlignment="1">
      <alignment horizontal="center" vertical="center" wrapText="1"/>
    </xf>
    <xf numFmtId="0" fontId="6" fillId="0" borderId="4" xfId="5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9" fillId="0" borderId="4" xfId="53" applyFont="1" applyFill="1" applyBorder="1" applyAlignment="1">
      <alignment horizontal="center" vertical="center" wrapText="1"/>
    </xf>
    <xf numFmtId="0" fontId="6" fillId="0" borderId="4" xfId="50" applyFont="1" applyFill="1" applyBorder="1" applyAlignment="1">
      <alignment horizontal="left" vertical="center" wrapText="1"/>
    </xf>
    <xf numFmtId="0" fontId="6" fillId="0" borderId="4" xfId="54" applyFont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6" fillId="0" borderId="4" xfId="53" applyFont="1" applyFill="1" applyBorder="1" applyAlignment="1">
      <alignment horizontal="left" vertical="center" wrapText="1"/>
    </xf>
    <xf numFmtId="0" fontId="6" fillId="0" borderId="4" xfId="53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 shrinkToFit="1"/>
    </xf>
    <xf numFmtId="0" fontId="3" fillId="0" borderId="4" xfId="0" applyFont="1" applyFill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4" xfId="53" applyFont="1" applyFill="1" applyBorder="1" applyAlignment="1">
      <alignment horizontal="left" vertical="center" wrapText="1"/>
    </xf>
    <xf numFmtId="0" fontId="2" fillId="0" borderId="0" xfId="50" applyFont="1" applyAlignment="1">
      <alignment horizontal="center" vertical="center" shrinkToFit="1"/>
    </xf>
    <xf numFmtId="0" fontId="3" fillId="0" borderId="0" xfId="50" applyFont="1" applyAlignment="1">
      <alignment vertical="center"/>
    </xf>
    <xf numFmtId="0" fontId="4" fillId="0" borderId="1" xfId="50" applyFont="1" applyBorder="1" applyAlignment="1">
      <alignment horizontal="left" vertical="center" wrapText="1"/>
    </xf>
    <xf numFmtId="0" fontId="4" fillId="0" borderId="2" xfId="50" applyFont="1" applyBorder="1" applyAlignment="1">
      <alignment horizontal="center" vertical="center" shrinkToFit="1"/>
    </xf>
    <xf numFmtId="0" fontId="4" fillId="0" borderId="3" xfId="50" applyFont="1" applyBorder="1" applyAlignment="1">
      <alignment horizontal="center" vertical="center" shrinkToFit="1"/>
    </xf>
    <xf numFmtId="0" fontId="4" fillId="0" borderId="6" xfId="50" applyFont="1" applyBorder="1" applyAlignment="1">
      <alignment horizontal="left" vertical="center" wrapText="1"/>
    </xf>
    <xf numFmtId="0" fontId="4" fillId="0" borderId="6" xfId="50" applyFont="1" applyBorder="1" applyAlignment="1">
      <alignment horizontal="center" vertical="center" wrapText="1" shrinkToFit="1"/>
    </xf>
    <xf numFmtId="0" fontId="4" fillId="0" borderId="6" xfId="50" applyFont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/>
    </xf>
    <xf numFmtId="0" fontId="0" fillId="0" borderId="4" xfId="0" applyFill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/>
    </xf>
    <xf numFmtId="57" fontId="10" fillId="0" borderId="4" xfId="53" applyNumberFormat="1" applyFont="1" applyFill="1" applyBorder="1" applyAlignment="1">
      <alignment horizontal="center" vertical="center" shrinkToFit="1"/>
    </xf>
    <xf numFmtId="0" fontId="10" fillId="0" borderId="4" xfId="53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176" fontId="11" fillId="3" borderId="4" xfId="55" applyNumberFormat="1" applyFont="1" applyFill="1" applyBorder="1" applyAlignment="1">
      <alignment horizontal="center" vertical="center" shrinkToFit="1"/>
    </xf>
    <xf numFmtId="176" fontId="4" fillId="3" borderId="4" xfId="55" applyNumberFormat="1" applyFont="1" applyFill="1" applyBorder="1" applyAlignment="1">
      <alignment horizontal="center" vertical="center" shrinkToFit="1"/>
    </xf>
    <xf numFmtId="0" fontId="11" fillId="3" borderId="4" xfId="55" applyFont="1" applyFill="1" applyBorder="1" applyAlignment="1">
      <alignment horizontal="center" vertical="center" wrapText="1"/>
    </xf>
    <xf numFmtId="176" fontId="10" fillId="0" borderId="4" xfId="53" applyNumberFormat="1" applyFont="1" applyFill="1" applyBorder="1" applyAlignment="1">
      <alignment horizontal="center" vertical="center" shrinkToFit="1"/>
    </xf>
    <xf numFmtId="49" fontId="10" fillId="0" borderId="4" xfId="53" applyNumberFormat="1" applyFont="1" applyFill="1" applyBorder="1" applyAlignment="1">
      <alignment horizontal="center" vertical="center" shrinkToFit="1"/>
    </xf>
    <xf numFmtId="0" fontId="9" fillId="0" borderId="4" xfId="53" applyFont="1" applyFill="1" applyBorder="1" applyAlignment="1">
      <alignment horizontal="left" vertical="center" wrapText="1"/>
    </xf>
    <xf numFmtId="57" fontId="10" fillId="0" borderId="4" xfId="0" applyNumberFormat="1" applyFont="1" applyFill="1" applyBorder="1" applyAlignment="1">
      <alignment vertical="center" shrinkToFit="1"/>
    </xf>
    <xf numFmtId="0" fontId="10" fillId="0" borderId="4" xfId="0" applyFont="1" applyFill="1" applyBorder="1" applyAlignment="1">
      <alignment horizontal="center" vertical="center"/>
    </xf>
    <xf numFmtId="49" fontId="10" fillId="0" borderId="4" xfId="0" applyNumberFormat="1" applyFont="1" applyFill="1" applyBorder="1" applyAlignment="1">
      <alignment horizontal="left" vertical="center" wrapText="1"/>
    </xf>
    <xf numFmtId="57" fontId="10" fillId="0" borderId="4" xfId="0" applyNumberFormat="1" applyFont="1" applyFill="1" applyBorder="1" applyAlignment="1">
      <alignment horizontal="center" vertical="center" shrinkToFit="1"/>
    </xf>
    <xf numFmtId="57" fontId="4" fillId="0" borderId="4" xfId="0" applyNumberFormat="1" applyFont="1" applyFill="1" applyBorder="1" applyAlignment="1">
      <alignment horizontal="center" vertical="center" shrinkToFit="1"/>
    </xf>
    <xf numFmtId="0" fontId="11" fillId="2" borderId="4" xfId="0" applyFont="1" applyFill="1" applyBorder="1" applyAlignment="1">
      <alignment horizontal="left" vertical="center" wrapText="1"/>
    </xf>
    <xf numFmtId="0" fontId="12" fillId="0" borderId="0" xfId="56" applyFont="1" applyFill="1" applyBorder="1" applyAlignment="1">
      <alignment horizontal="left" vertical="center" wrapText="1"/>
    </xf>
    <xf numFmtId="0" fontId="13" fillId="0" borderId="0" xfId="56" applyFont="1" applyFill="1" applyBorder="1" applyAlignment="1">
      <alignment horizontal="left" vertical="center" wrapText="1"/>
    </xf>
    <xf numFmtId="0" fontId="0" fillId="0" borderId="0" xfId="55">
      <alignment vertical="center"/>
    </xf>
    <xf numFmtId="0" fontId="14" fillId="0" borderId="0" xfId="56" applyFont="1" applyFill="1" applyAlignment="1">
      <alignment horizontal="center" vertical="center" wrapText="1"/>
    </xf>
    <xf numFmtId="0" fontId="10" fillId="0" borderId="0" xfId="56" applyFont="1" applyFill="1" applyBorder="1" applyAlignment="1">
      <alignment horizontal="center" vertical="center" wrapText="1"/>
    </xf>
    <xf numFmtId="0" fontId="15" fillId="0" borderId="1" xfId="56" applyFont="1" applyFill="1" applyBorder="1" applyAlignment="1">
      <alignment horizontal="center" vertical="center" wrapText="1"/>
    </xf>
    <xf numFmtId="0" fontId="15" fillId="0" borderId="7" xfId="56" applyFont="1" applyFill="1" applyBorder="1" applyAlignment="1">
      <alignment horizontal="center" vertical="center" wrapText="1"/>
    </xf>
    <xf numFmtId="0" fontId="15" fillId="0" borderId="8" xfId="56" applyFont="1" applyFill="1" applyBorder="1" applyAlignment="1">
      <alignment horizontal="center" vertical="center" wrapText="1"/>
    </xf>
    <xf numFmtId="0" fontId="15" fillId="0" borderId="4" xfId="56" applyFont="1" applyFill="1" applyBorder="1" applyAlignment="1">
      <alignment horizontal="center" vertical="center" wrapText="1"/>
    </xf>
    <xf numFmtId="0" fontId="15" fillId="0" borderId="6" xfId="56" applyFont="1" applyFill="1" applyBorder="1" applyAlignment="1">
      <alignment horizontal="center" vertical="center" wrapText="1"/>
    </xf>
    <xf numFmtId="177" fontId="15" fillId="0" borderId="4" xfId="19" applyNumberFormat="1" applyFont="1" applyBorder="1" applyAlignment="1">
      <alignment horizontal="center" vertical="center" wrapText="1"/>
    </xf>
    <xf numFmtId="178" fontId="15" fillId="0" borderId="4" xfId="56" applyNumberFormat="1" applyFont="1" applyFill="1" applyBorder="1" applyAlignment="1">
      <alignment horizontal="center" vertical="center" wrapText="1"/>
    </xf>
    <xf numFmtId="179" fontId="15" fillId="0" borderId="4" xfId="56" applyNumberFormat="1" applyFont="1" applyFill="1" applyBorder="1" applyAlignment="1">
      <alignment horizontal="center" vertical="center" wrapText="1"/>
    </xf>
    <xf numFmtId="177" fontId="15" fillId="0" borderId="4" xfId="56" applyNumberFormat="1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6" fillId="4" borderId="0" xfId="55" applyFont="1" applyFill="1" applyBorder="1" applyAlignment="1">
      <alignment horizontal="center" vertical="center"/>
    </xf>
    <xf numFmtId="0" fontId="17" fillId="4" borderId="4" xfId="55" applyFont="1" applyFill="1" applyBorder="1" applyAlignment="1">
      <alignment horizontal="center" vertical="center" wrapText="1"/>
    </xf>
    <xf numFmtId="0" fontId="15" fillId="4" borderId="4" xfId="11" applyFont="1" applyFill="1" applyBorder="1" applyAlignment="1">
      <alignment horizontal="center" vertical="center" wrapText="1"/>
    </xf>
    <xf numFmtId="0" fontId="0" fillId="0" borderId="4" xfId="55" applyFont="1" applyBorder="1" applyAlignment="1">
      <alignment horizontal="center" vertical="center" wrapText="1"/>
    </xf>
    <xf numFmtId="0" fontId="15" fillId="4" borderId="4" xfId="54" applyNumberFormat="1" applyFont="1" applyFill="1" applyBorder="1" applyAlignment="1">
      <alignment horizontal="center" vertical="center" wrapText="1"/>
    </xf>
    <xf numFmtId="0" fontId="17" fillId="4" borderId="4" xfId="55" applyFont="1" applyFill="1" applyBorder="1" applyAlignment="1">
      <alignment horizontal="center" vertical="center" shrinkToFit="1"/>
    </xf>
    <xf numFmtId="0" fontId="17" fillId="4" borderId="4" xfId="55" applyFont="1" applyFill="1" applyBorder="1" applyAlignment="1">
      <alignment horizontal="center" vertical="center"/>
    </xf>
    <xf numFmtId="0" fontId="15" fillId="4" borderId="4" xfId="13" applyNumberFormat="1" applyFont="1" applyFill="1" applyBorder="1" applyAlignment="1">
      <alignment horizontal="center" vertical="center" wrapText="1" shrinkToFit="1"/>
    </xf>
    <xf numFmtId="0" fontId="0" fillId="0" borderId="4" xfId="0" applyFont="1" applyBorder="1" applyAlignment="1">
      <alignment horizontal="center" vertical="center"/>
    </xf>
    <xf numFmtId="0" fontId="17" fillId="4" borderId="4" xfId="55" applyNumberFormat="1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 wrapText="1"/>
    </xf>
    <xf numFmtId="0" fontId="0" fillId="4" borderId="4" xfId="55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12" fillId="0" borderId="0" xfId="19" applyFont="1" applyBorder="1" applyAlignment="1">
      <alignment vertical="center" wrapText="1"/>
    </xf>
    <xf numFmtId="0" fontId="19" fillId="0" borderId="0" xfId="19" applyFont="1" applyBorder="1" applyAlignment="1">
      <alignment vertical="center" wrapText="1"/>
    </xf>
    <xf numFmtId="0" fontId="14" fillId="0" borderId="0" xfId="19" applyFont="1" applyBorder="1" applyAlignment="1">
      <alignment horizontal="center" vertical="center" wrapText="1"/>
    </xf>
    <xf numFmtId="0" fontId="20" fillId="0" borderId="4" xfId="19" applyFont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left" vertical="center"/>
    </xf>
    <xf numFmtId="0" fontId="20" fillId="2" borderId="4" xfId="0" applyFont="1" applyFill="1" applyBorder="1" applyAlignment="1">
      <alignment horizontal="left" vertical="center" wrapText="1"/>
    </xf>
    <xf numFmtId="0" fontId="22" fillId="0" borderId="4" xfId="0" applyNumberFormat="1" applyFont="1" applyFill="1" applyBorder="1" applyAlignment="1">
      <alignment horizontal="left"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_x000a_mouse.drv=lm" xfId="11"/>
    <cellStyle name="百分比" xfId="12" builtinId="5"/>
    <cellStyle name="常规_Sheet1 2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常规_Sheet1" xfId="53"/>
    <cellStyle name="常规 2" xfId="54"/>
    <cellStyle name="常规 10 10 3" xfId="55"/>
    <cellStyle name="常规 10 2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F3" sqref="F3"/>
    </sheetView>
  </sheetViews>
  <sheetFormatPr defaultColWidth="15.875" defaultRowHeight="30" customHeight="1" outlineLevelCol="2"/>
  <cols>
    <col min="1" max="1" width="51.5" style="96" customWidth="1"/>
    <col min="2" max="2" width="24.25" style="96" customWidth="1"/>
    <col min="3" max="3" width="10" style="96" customWidth="1"/>
    <col min="4" max="16384" width="15.875" style="96"/>
  </cols>
  <sheetData>
    <row r="1" s="96" customFormat="1" ht="38" customHeight="1" spans="1:3">
      <c r="A1" s="98" t="s">
        <v>0</v>
      </c>
      <c r="B1" s="99"/>
      <c r="C1" s="99"/>
    </row>
    <row r="2" s="96" customFormat="1" ht="96" customHeight="1" spans="1:3">
      <c r="A2" s="100" t="s">
        <v>1</v>
      </c>
      <c r="B2" s="100"/>
      <c r="C2" s="100"/>
    </row>
    <row r="3" s="97" customFormat="1" ht="47" customHeight="1" spans="1:3">
      <c r="A3" s="101" t="s">
        <v>2</v>
      </c>
      <c r="B3" s="101" t="s">
        <v>3</v>
      </c>
      <c r="C3" s="101"/>
    </row>
    <row r="4" s="97" customFormat="1" ht="47" customHeight="1" spans="1:3">
      <c r="A4" s="101" t="s">
        <v>4</v>
      </c>
      <c r="B4" s="101" t="s">
        <v>5</v>
      </c>
      <c r="C4" s="101" t="s">
        <v>6</v>
      </c>
    </row>
    <row r="5" s="97" customFormat="1" ht="47" customHeight="1" spans="1:3">
      <c r="A5" s="102" t="s">
        <v>7</v>
      </c>
      <c r="B5" s="101" t="s">
        <v>8</v>
      </c>
      <c r="C5" s="101">
        <v>810000</v>
      </c>
    </row>
    <row r="6" s="97" customFormat="1" ht="47" customHeight="1" spans="1:3">
      <c r="A6" s="103" t="s">
        <v>9</v>
      </c>
      <c r="B6" s="101" t="s">
        <v>8</v>
      </c>
      <c r="C6" s="101">
        <v>3000000</v>
      </c>
    </row>
    <row r="7" s="97" customFormat="1" ht="47" customHeight="1" spans="1:3">
      <c r="A7" s="103" t="s">
        <v>10</v>
      </c>
      <c r="B7" s="101" t="s">
        <v>8</v>
      </c>
      <c r="C7" s="101">
        <v>8826</v>
      </c>
    </row>
    <row r="8" s="97" customFormat="1" ht="47" customHeight="1" spans="1:3">
      <c r="A8" s="104" t="s">
        <v>11</v>
      </c>
      <c r="B8" s="101" t="s">
        <v>8</v>
      </c>
      <c r="C8" s="101">
        <v>1268146</v>
      </c>
    </row>
    <row r="9" s="97" customFormat="1" ht="47" customHeight="1" spans="1:3">
      <c r="A9" s="101" t="s">
        <v>12</v>
      </c>
      <c r="B9" s="101"/>
      <c r="C9" s="101">
        <f>SUM(C5:C8)</f>
        <v>5086972</v>
      </c>
    </row>
  </sheetData>
  <mergeCells count="2">
    <mergeCell ref="A2:C2"/>
    <mergeCell ref="B3:C3"/>
  </mergeCells>
  <printOptions horizontalCentered="1"/>
  <pageMargins left="0.786805555555556" right="0.590277777777778" top="0.984027777777778" bottom="0.984027777777778" header="0.5" footer="0.590277777777778"/>
  <pageSetup paperSize="9" firstPageNumber="4" orientation="portrait" useFirstPageNumber="1" horizontalDpi="600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zoomScale="115" zoomScaleNormal="115" topLeftCell="A13" workbookViewId="0">
      <selection activeCell="C16" sqref="C16"/>
    </sheetView>
  </sheetViews>
  <sheetFormatPr defaultColWidth="9" defaultRowHeight="13.5" outlineLevelCol="6"/>
  <cols>
    <col min="1" max="1" width="6.03333333333333" customWidth="1"/>
    <col min="2" max="2" width="14.875" customWidth="1"/>
    <col min="3" max="6" width="11.875" customWidth="1"/>
    <col min="7" max="7" width="13.975" customWidth="1"/>
  </cols>
  <sheetData>
    <row r="1" ht="36" customHeight="1" spans="1:7">
      <c r="A1" s="82" t="s">
        <v>13</v>
      </c>
      <c r="B1" s="82"/>
      <c r="C1" s="83"/>
      <c r="D1" s="83"/>
      <c r="E1" s="83"/>
      <c r="F1" s="83"/>
      <c r="G1" s="83"/>
    </row>
    <row r="2" ht="60" customHeight="1" spans="1:7">
      <c r="A2" s="84" t="s">
        <v>14</v>
      </c>
      <c r="B2" s="84"/>
      <c r="C2" s="84"/>
      <c r="D2" s="84"/>
      <c r="E2" s="84"/>
      <c r="F2" s="84"/>
      <c r="G2" s="84"/>
    </row>
    <row r="3" s="81" customFormat="1" ht="33" customHeight="1" spans="1:7">
      <c r="A3" s="85" t="s">
        <v>15</v>
      </c>
      <c r="B3" s="85" t="s">
        <v>16</v>
      </c>
      <c r="C3" s="86" t="s">
        <v>17</v>
      </c>
      <c r="D3" s="86"/>
      <c r="E3" s="86"/>
      <c r="F3" s="86"/>
      <c r="G3" s="85" t="s">
        <v>18</v>
      </c>
    </row>
    <row r="4" s="81" customFormat="1" ht="33" customHeight="1" spans="1:7">
      <c r="A4" s="85"/>
      <c r="B4" s="85"/>
      <c r="C4" s="86" t="s">
        <v>19</v>
      </c>
      <c r="D4" s="86" t="s">
        <v>20</v>
      </c>
      <c r="E4" s="86" t="s">
        <v>21</v>
      </c>
      <c r="F4" s="87" t="s">
        <v>22</v>
      </c>
      <c r="G4" s="85"/>
    </row>
    <row r="5" s="81" customFormat="1" ht="33" customHeight="1" spans="1:7">
      <c r="A5" s="88">
        <v>1</v>
      </c>
      <c r="B5" s="89" t="s">
        <v>23</v>
      </c>
      <c r="C5" s="90"/>
      <c r="D5" s="91">
        <v>15</v>
      </c>
      <c r="E5" s="92"/>
      <c r="F5" s="90">
        <v>21.0972</v>
      </c>
      <c r="G5" s="93">
        <f>SUM(C5:F5)</f>
        <v>36.0972</v>
      </c>
    </row>
    <row r="6" s="81" customFormat="1" ht="33" customHeight="1" spans="1:7">
      <c r="A6" s="88">
        <v>2</v>
      </c>
      <c r="B6" s="89" t="s">
        <v>24</v>
      </c>
      <c r="C6" s="90">
        <v>5</v>
      </c>
      <c r="D6" s="91"/>
      <c r="E6" s="92"/>
      <c r="F6" s="90">
        <v>67</v>
      </c>
      <c r="G6" s="93">
        <f t="shared" ref="G6:G18" si="0">SUM(C6:F6)</f>
        <v>72</v>
      </c>
    </row>
    <row r="7" s="81" customFormat="1" ht="33" customHeight="1" spans="1:7">
      <c r="A7" s="88">
        <v>3</v>
      </c>
      <c r="B7" s="89" t="s">
        <v>25</v>
      </c>
      <c r="C7" s="90"/>
      <c r="D7" s="90">
        <v>8</v>
      </c>
      <c r="E7" s="92">
        <v>14</v>
      </c>
      <c r="F7" s="90">
        <v>7</v>
      </c>
      <c r="G7" s="93">
        <f t="shared" si="0"/>
        <v>29</v>
      </c>
    </row>
    <row r="8" s="81" customFormat="1" ht="33" customHeight="1" spans="1:7">
      <c r="A8" s="88">
        <v>4</v>
      </c>
      <c r="B8" s="89" t="s">
        <v>26</v>
      </c>
      <c r="C8" s="90"/>
      <c r="D8" s="90"/>
      <c r="E8" s="92"/>
      <c r="F8" s="90">
        <v>20</v>
      </c>
      <c r="G8" s="93">
        <f t="shared" si="0"/>
        <v>20</v>
      </c>
    </row>
    <row r="9" s="81" customFormat="1" ht="33" customHeight="1" spans="1:7">
      <c r="A9" s="88">
        <v>5</v>
      </c>
      <c r="B9" s="89" t="s">
        <v>27</v>
      </c>
      <c r="C9" s="90"/>
      <c r="D9" s="90"/>
      <c r="E9" s="92"/>
      <c r="F9" s="90">
        <v>33.6</v>
      </c>
      <c r="G9" s="93">
        <f t="shared" si="0"/>
        <v>33.6</v>
      </c>
    </row>
    <row r="10" s="81" customFormat="1" ht="33" customHeight="1" spans="1:7">
      <c r="A10" s="88">
        <v>6</v>
      </c>
      <c r="B10" s="89" t="s">
        <v>28</v>
      </c>
      <c r="C10" s="90"/>
      <c r="D10" s="90"/>
      <c r="E10" s="92"/>
      <c r="F10" s="90">
        <v>60</v>
      </c>
      <c r="G10" s="93">
        <f t="shared" si="0"/>
        <v>60</v>
      </c>
    </row>
    <row r="11" s="81" customFormat="1" ht="33" customHeight="1" spans="1:7">
      <c r="A11" s="88">
        <v>7</v>
      </c>
      <c r="B11" s="89" t="s">
        <v>29</v>
      </c>
      <c r="C11" s="90"/>
      <c r="D11" s="90"/>
      <c r="E11" s="92">
        <v>10</v>
      </c>
      <c r="F11" s="90"/>
      <c r="G11" s="93">
        <f t="shared" si="0"/>
        <v>10</v>
      </c>
    </row>
    <row r="12" s="81" customFormat="1" ht="33" customHeight="1" spans="1:7">
      <c r="A12" s="88">
        <v>8</v>
      </c>
      <c r="B12" s="89" t="s">
        <v>30</v>
      </c>
      <c r="C12" s="90"/>
      <c r="D12" s="90"/>
      <c r="E12" s="92"/>
      <c r="F12" s="90">
        <v>65</v>
      </c>
      <c r="G12" s="93">
        <f t="shared" si="0"/>
        <v>65</v>
      </c>
    </row>
    <row r="13" s="81" customFormat="1" ht="33" customHeight="1" spans="1:7">
      <c r="A13" s="88">
        <v>9</v>
      </c>
      <c r="B13" s="89" t="s">
        <v>31</v>
      </c>
      <c r="C13" s="90"/>
      <c r="D13" s="90"/>
      <c r="E13" s="92">
        <v>35</v>
      </c>
      <c r="F13" s="90"/>
      <c r="G13" s="93">
        <f t="shared" si="0"/>
        <v>35</v>
      </c>
    </row>
    <row r="14" s="81" customFormat="1" ht="33" customHeight="1" spans="1:7">
      <c r="A14" s="88">
        <v>10</v>
      </c>
      <c r="B14" s="89" t="s">
        <v>32</v>
      </c>
      <c r="C14" s="90"/>
      <c r="D14" s="90">
        <v>10</v>
      </c>
      <c r="E14" s="92"/>
      <c r="F14" s="90"/>
      <c r="G14" s="93">
        <f t="shared" si="0"/>
        <v>10</v>
      </c>
    </row>
    <row r="15" s="81" customFormat="1" ht="33" customHeight="1" spans="1:7">
      <c r="A15" s="88">
        <v>11</v>
      </c>
      <c r="B15" s="89" t="s">
        <v>33</v>
      </c>
      <c r="C15" s="90"/>
      <c r="D15" s="90"/>
      <c r="E15" s="92"/>
      <c r="F15" s="90">
        <v>25</v>
      </c>
      <c r="G15" s="93">
        <f t="shared" si="0"/>
        <v>25</v>
      </c>
    </row>
    <row r="16" s="81" customFormat="1" ht="33" customHeight="1" spans="1:7">
      <c r="A16" s="88">
        <v>12</v>
      </c>
      <c r="B16" s="89" t="s">
        <v>34</v>
      </c>
      <c r="C16" s="90"/>
      <c r="D16" s="90"/>
      <c r="E16" s="92">
        <v>30</v>
      </c>
      <c r="F16" s="90">
        <v>15</v>
      </c>
      <c r="G16" s="93">
        <f t="shared" si="0"/>
        <v>45</v>
      </c>
    </row>
    <row r="17" s="81" customFormat="1" ht="33" customHeight="1" spans="1:7">
      <c r="A17" s="88">
        <v>13</v>
      </c>
      <c r="B17" s="94" t="s">
        <v>35</v>
      </c>
      <c r="C17" s="90"/>
      <c r="D17" s="90"/>
      <c r="E17" s="92">
        <v>30</v>
      </c>
      <c r="F17" s="90">
        <v>8</v>
      </c>
      <c r="G17" s="93">
        <f t="shared" si="0"/>
        <v>38</v>
      </c>
    </row>
    <row r="18" s="81" customFormat="1" ht="33" customHeight="1" spans="1:7">
      <c r="A18" s="88">
        <v>14</v>
      </c>
      <c r="B18" s="89" t="s">
        <v>36</v>
      </c>
      <c r="C18" s="90"/>
      <c r="D18" s="90"/>
      <c r="E18" s="92"/>
      <c r="F18" s="90">
        <v>30</v>
      </c>
      <c r="G18" s="93">
        <f t="shared" si="0"/>
        <v>30</v>
      </c>
    </row>
    <row r="19" s="81" customFormat="1" ht="33" customHeight="1" spans="1:7">
      <c r="A19" s="95" t="s">
        <v>37</v>
      </c>
      <c r="B19" s="95"/>
      <c r="C19" s="90">
        <f>SUM(C5:C18)</f>
        <v>5</v>
      </c>
      <c r="D19" s="90">
        <f>SUM(D5:D18)</f>
        <v>33</v>
      </c>
      <c r="E19" s="90">
        <f>SUM(E5:E18)</f>
        <v>119</v>
      </c>
      <c r="F19" s="90">
        <f>SUM(F5:F18)</f>
        <v>351.6972</v>
      </c>
      <c r="G19" s="90">
        <f>SUM(G5:G18)</f>
        <v>508.6972</v>
      </c>
    </row>
    <row r="20" ht="33" customHeight="1"/>
  </sheetData>
  <mergeCells count="7">
    <mergeCell ref="A1:B1"/>
    <mergeCell ref="A2:G2"/>
    <mergeCell ref="C3:F3"/>
    <mergeCell ref="A19:B19"/>
    <mergeCell ref="A3:A4"/>
    <mergeCell ref="B3:B4"/>
    <mergeCell ref="G3:G4"/>
  </mergeCells>
  <printOptions horizontalCentered="1"/>
  <pageMargins left="0.786805555555556" right="0.708333333333333" top="0.984027777777778" bottom="0.984027777777778" header="0.5" footer="0.590277777777778"/>
  <pageSetup paperSize="9" firstPageNumber="5" orientation="portrait" useFirstPageNumber="1" horizontalDpi="600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C6" sqref="C6"/>
    </sheetView>
  </sheetViews>
  <sheetFormatPr defaultColWidth="9" defaultRowHeight="13.5" outlineLevelRow="6" outlineLevelCol="7"/>
  <cols>
    <col min="1" max="1" width="14.25" customWidth="1"/>
    <col min="2" max="8" width="15.875" customWidth="1"/>
  </cols>
  <sheetData>
    <row r="1" ht="32.25" customHeight="1" spans="1:8">
      <c r="A1" s="67" t="s">
        <v>38</v>
      </c>
      <c r="B1" s="67"/>
      <c r="C1" s="68"/>
      <c r="D1" s="68"/>
      <c r="E1" s="68"/>
      <c r="F1" s="69"/>
      <c r="G1" s="69"/>
      <c r="H1" s="69"/>
    </row>
    <row r="2" ht="37" customHeight="1" spans="1:8">
      <c r="A2" s="70" t="s">
        <v>39</v>
      </c>
      <c r="B2" s="70"/>
      <c r="C2" s="70"/>
      <c r="D2" s="70"/>
      <c r="E2" s="70"/>
      <c r="F2" s="70"/>
      <c r="G2" s="70"/>
      <c r="H2" s="70"/>
    </row>
    <row r="3" ht="26.25" customHeight="1" spans="1:8">
      <c r="A3" s="71"/>
      <c r="B3" s="71"/>
      <c r="C3" s="71"/>
      <c r="D3" s="71"/>
      <c r="E3" s="71"/>
      <c r="F3" s="71"/>
      <c r="G3" s="71"/>
      <c r="H3" s="71"/>
    </row>
    <row r="4" ht="34" customHeight="1" spans="1:8">
      <c r="A4" s="72" t="s">
        <v>40</v>
      </c>
      <c r="B4" s="72" t="s">
        <v>41</v>
      </c>
      <c r="C4" s="73" t="s">
        <v>19</v>
      </c>
      <c r="D4" s="74"/>
      <c r="E4" s="74"/>
      <c r="F4" s="75" t="s">
        <v>42</v>
      </c>
      <c r="G4" s="75"/>
      <c r="H4" s="75"/>
    </row>
    <row r="5" ht="34" customHeight="1" spans="1:8">
      <c r="A5" s="76"/>
      <c r="B5" s="76"/>
      <c r="C5" s="75" t="s">
        <v>43</v>
      </c>
      <c r="D5" s="75" t="s">
        <v>44</v>
      </c>
      <c r="E5" s="75" t="s">
        <v>21</v>
      </c>
      <c r="F5" s="75" t="s">
        <v>43</v>
      </c>
      <c r="G5" s="76" t="s">
        <v>20</v>
      </c>
      <c r="H5" s="76" t="s">
        <v>45</v>
      </c>
    </row>
    <row r="6" ht="51" customHeight="1" spans="1:8">
      <c r="A6" s="75" t="s">
        <v>46</v>
      </c>
      <c r="B6" s="75" t="s">
        <v>47</v>
      </c>
      <c r="C6" s="75" t="s">
        <v>47</v>
      </c>
      <c r="D6" s="75" t="s">
        <v>47</v>
      </c>
      <c r="E6" s="75" t="s">
        <v>47</v>
      </c>
      <c r="F6" s="75" t="s">
        <v>47</v>
      </c>
      <c r="G6" s="72" t="s">
        <v>47</v>
      </c>
      <c r="H6" s="72" t="s">
        <v>47</v>
      </c>
    </row>
    <row r="7" ht="66" customHeight="1" spans="1:8">
      <c r="A7" s="75">
        <v>30</v>
      </c>
      <c r="B7" s="77">
        <f>C7+F7</f>
        <v>508.6972</v>
      </c>
      <c r="C7" s="78">
        <f>SUM(D7:E7)</f>
        <v>124</v>
      </c>
      <c r="D7" s="79">
        <v>5</v>
      </c>
      <c r="E7" s="79">
        <v>119</v>
      </c>
      <c r="F7" s="80">
        <f>SUM(G7:H7)</f>
        <v>384.6972</v>
      </c>
      <c r="G7" s="75">
        <v>33</v>
      </c>
      <c r="H7" s="80">
        <v>351.6972</v>
      </c>
    </row>
  </sheetData>
  <mergeCells count="6">
    <mergeCell ref="A1:B1"/>
    <mergeCell ref="A2:H2"/>
    <mergeCell ref="C4:E4"/>
    <mergeCell ref="F4:H4"/>
    <mergeCell ref="A4:A5"/>
    <mergeCell ref="B4:B5"/>
  </mergeCells>
  <printOptions horizontalCentered="1"/>
  <pageMargins left="0.786805555555556" right="0.786805555555556" top="0.984027777777778" bottom="0.984027777777778" header="0.5" footer="0.590277777777778"/>
  <pageSetup paperSize="9" firstPageNumber="6" orientation="landscape" useFirstPageNumber="1" horizontalDpi="600"/>
  <headerFoot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B36"/>
  <sheetViews>
    <sheetView tabSelected="1" topLeftCell="A22" workbookViewId="0">
      <selection activeCell="G5" sqref="G5"/>
    </sheetView>
  </sheetViews>
  <sheetFormatPr defaultColWidth="9" defaultRowHeight="24" customHeight="1"/>
  <cols>
    <col min="1" max="1" width="3.25" style="1" customWidth="1"/>
    <col min="2" max="2" width="5.125" style="3" customWidth="1"/>
    <col min="3" max="3" width="34.875" style="4" customWidth="1"/>
    <col min="4" max="5" width="7.875" style="1" customWidth="1"/>
    <col min="6" max="6" width="8.375" style="1" customWidth="1"/>
    <col min="7" max="7" width="8.25" style="1" customWidth="1"/>
    <col min="8" max="8" width="8.375" style="1" customWidth="1"/>
    <col min="9" max="9" width="22.6583333333333" style="4" customWidth="1"/>
    <col min="10" max="11" width="8.625" style="5" customWidth="1"/>
    <col min="12" max="12" width="6.375" style="1" customWidth="1"/>
    <col min="13" max="13" width="10.125" style="1" customWidth="1"/>
    <col min="14" max="16378" width="9" style="1"/>
    <col min="16379" max="16384" width="9" style="6"/>
  </cols>
  <sheetData>
    <row r="1" ht="22" customHeight="1" spans="1:2">
      <c r="A1" s="7" t="s">
        <v>48</v>
      </c>
      <c r="B1" s="8"/>
    </row>
    <row r="2" s="1" customFormat="1" ht="32" customHeight="1" spans="1:13">
      <c r="A2" s="9" t="s">
        <v>49</v>
      </c>
      <c r="B2" s="9"/>
      <c r="C2" s="10"/>
      <c r="D2" s="9"/>
      <c r="E2" s="9"/>
      <c r="F2" s="9"/>
      <c r="G2" s="9"/>
      <c r="H2" s="9"/>
      <c r="I2" s="10"/>
      <c r="J2" s="41"/>
      <c r="K2" s="41"/>
      <c r="L2" s="9"/>
      <c r="M2" s="9"/>
    </row>
    <row r="3" s="2" customFormat="1" ht="19" customHeight="1" spans="2:13">
      <c r="B3" s="11"/>
      <c r="C3" s="11"/>
      <c r="D3" s="11"/>
      <c r="E3" s="11"/>
      <c r="F3" s="11"/>
      <c r="G3" s="11"/>
      <c r="H3" s="11"/>
      <c r="I3" s="11"/>
      <c r="J3" s="11"/>
      <c r="K3" s="42" t="s">
        <v>50</v>
      </c>
      <c r="L3" s="11"/>
      <c r="M3" s="11"/>
    </row>
    <row r="4" s="1" customFormat="1" ht="31" customHeight="1" spans="1:13">
      <c r="A4" s="12" t="s">
        <v>15</v>
      </c>
      <c r="B4" s="12" t="s">
        <v>51</v>
      </c>
      <c r="C4" s="12" t="s">
        <v>52</v>
      </c>
      <c r="D4" s="13" t="s">
        <v>53</v>
      </c>
      <c r="E4" s="14"/>
      <c r="F4" s="15" t="s">
        <v>54</v>
      </c>
      <c r="G4" s="15"/>
      <c r="H4" s="15"/>
      <c r="I4" s="43" t="s">
        <v>55</v>
      </c>
      <c r="J4" s="44" t="s">
        <v>56</v>
      </c>
      <c r="K4" s="45"/>
      <c r="L4" s="13" t="s">
        <v>57</v>
      </c>
      <c r="M4" s="14"/>
    </row>
    <row r="5" s="1" customFormat="1" ht="36" customHeight="1" spans="1:13">
      <c r="A5" s="16"/>
      <c r="B5" s="16"/>
      <c r="C5" s="16"/>
      <c r="D5" s="16" t="s">
        <v>58</v>
      </c>
      <c r="E5" s="16" t="s">
        <v>59</v>
      </c>
      <c r="F5" s="16" t="s">
        <v>60</v>
      </c>
      <c r="G5" s="17" t="s">
        <v>61</v>
      </c>
      <c r="H5" s="16" t="s">
        <v>6</v>
      </c>
      <c r="I5" s="46"/>
      <c r="J5" s="47" t="s">
        <v>62</v>
      </c>
      <c r="K5" s="47" t="s">
        <v>63</v>
      </c>
      <c r="L5" s="48" t="s">
        <v>64</v>
      </c>
      <c r="M5" s="48" t="s">
        <v>65</v>
      </c>
    </row>
    <row r="6" s="1" customFormat="1" ht="26" customHeight="1" spans="1:13">
      <c r="A6" s="15"/>
      <c r="B6" s="15" t="s">
        <v>66</v>
      </c>
      <c r="C6" s="18"/>
      <c r="D6" s="15"/>
      <c r="E6" s="15"/>
      <c r="F6" s="19">
        <f>SUM(F7:F36)</f>
        <v>508.6972</v>
      </c>
      <c r="G6" s="19"/>
      <c r="H6" s="19">
        <f>SUM(H7:H36)</f>
        <v>508.6972</v>
      </c>
      <c r="I6" s="49"/>
      <c r="J6" s="50"/>
      <c r="K6" s="50"/>
      <c r="L6" s="51"/>
      <c r="M6" s="51"/>
    </row>
    <row r="7" s="1" customFormat="1" ht="28" customHeight="1" spans="1:13">
      <c r="A7" s="20">
        <v>1</v>
      </c>
      <c r="B7" s="21" t="s">
        <v>19</v>
      </c>
      <c r="C7" s="22" t="s">
        <v>67</v>
      </c>
      <c r="D7" s="23" t="s">
        <v>24</v>
      </c>
      <c r="E7" s="23" t="s">
        <v>68</v>
      </c>
      <c r="F7" s="23">
        <v>5</v>
      </c>
      <c r="G7" s="16" t="s">
        <v>69</v>
      </c>
      <c r="H7" s="23">
        <v>5</v>
      </c>
      <c r="I7" s="39" t="s">
        <v>70</v>
      </c>
      <c r="J7" s="52">
        <v>43922</v>
      </c>
      <c r="K7" s="52">
        <v>43983</v>
      </c>
      <c r="L7" s="53" t="s">
        <v>71</v>
      </c>
      <c r="M7" s="54" t="s">
        <v>72</v>
      </c>
    </row>
    <row r="8" s="1" customFormat="1" ht="28" customHeight="1" spans="1:13">
      <c r="A8" s="20">
        <v>2</v>
      </c>
      <c r="B8" s="21" t="s">
        <v>20</v>
      </c>
      <c r="C8" s="24" t="s">
        <v>73</v>
      </c>
      <c r="D8" s="25" t="s">
        <v>32</v>
      </c>
      <c r="E8" s="21" t="s">
        <v>74</v>
      </c>
      <c r="F8" s="21">
        <v>10</v>
      </c>
      <c r="G8" s="16" t="s">
        <v>69</v>
      </c>
      <c r="H8" s="21">
        <v>10</v>
      </c>
      <c r="I8" s="39" t="s">
        <v>75</v>
      </c>
      <c r="J8" s="55">
        <v>43922</v>
      </c>
      <c r="K8" s="56">
        <v>44044</v>
      </c>
      <c r="L8" s="57" t="s">
        <v>76</v>
      </c>
      <c r="M8" s="57" t="s">
        <v>77</v>
      </c>
    </row>
    <row r="9" s="1" customFormat="1" ht="28" customHeight="1" spans="1:13">
      <c r="A9" s="20">
        <v>3</v>
      </c>
      <c r="B9" s="21" t="s">
        <v>20</v>
      </c>
      <c r="C9" s="24" t="s">
        <v>78</v>
      </c>
      <c r="D9" s="26" t="s">
        <v>25</v>
      </c>
      <c r="E9" s="27" t="s">
        <v>79</v>
      </c>
      <c r="F9" s="25">
        <v>8</v>
      </c>
      <c r="G9" s="16" t="s">
        <v>69</v>
      </c>
      <c r="H9" s="25">
        <v>8</v>
      </c>
      <c r="I9" s="39" t="s">
        <v>80</v>
      </c>
      <c r="J9" s="58">
        <v>44075</v>
      </c>
      <c r="K9" s="58">
        <v>44135</v>
      </c>
      <c r="L9" s="53" t="s">
        <v>76</v>
      </c>
      <c r="M9" s="53" t="s">
        <v>81</v>
      </c>
    </row>
    <row r="10" s="1" customFormat="1" ht="28" customHeight="1" spans="1:13">
      <c r="A10" s="20">
        <v>4</v>
      </c>
      <c r="B10" s="21" t="s">
        <v>20</v>
      </c>
      <c r="C10" s="24" t="s">
        <v>82</v>
      </c>
      <c r="D10" s="25" t="s">
        <v>23</v>
      </c>
      <c r="E10" s="21" t="s">
        <v>83</v>
      </c>
      <c r="F10" s="25">
        <v>15</v>
      </c>
      <c r="G10" s="16" t="s">
        <v>69</v>
      </c>
      <c r="H10" s="25">
        <v>15</v>
      </c>
      <c r="I10" s="39" t="s">
        <v>84</v>
      </c>
      <c r="J10" s="52">
        <v>43647</v>
      </c>
      <c r="K10" s="52">
        <v>43709</v>
      </c>
      <c r="L10" s="53" t="s">
        <v>76</v>
      </c>
      <c r="M10" s="54" t="s">
        <v>85</v>
      </c>
    </row>
    <row r="11" s="1" customFormat="1" ht="93" customHeight="1" spans="1:13">
      <c r="A11" s="20">
        <v>5</v>
      </c>
      <c r="B11" s="21" t="s">
        <v>21</v>
      </c>
      <c r="C11" s="28" t="s">
        <v>86</v>
      </c>
      <c r="D11" s="23" t="s">
        <v>35</v>
      </c>
      <c r="E11" s="23" t="s">
        <v>87</v>
      </c>
      <c r="F11" s="23">
        <v>10</v>
      </c>
      <c r="G11" s="16" t="s">
        <v>69</v>
      </c>
      <c r="H11" s="23">
        <v>10</v>
      </c>
      <c r="I11" s="39" t="s">
        <v>88</v>
      </c>
      <c r="J11" s="59" t="s">
        <v>89</v>
      </c>
      <c r="K11" s="59" t="s">
        <v>90</v>
      </c>
      <c r="L11" s="53" t="s">
        <v>71</v>
      </c>
      <c r="M11" s="53" t="s">
        <v>91</v>
      </c>
    </row>
    <row r="12" s="1" customFormat="1" ht="75" customHeight="1" spans="1:13">
      <c r="A12" s="20">
        <v>6</v>
      </c>
      <c r="B12" s="21" t="s">
        <v>21</v>
      </c>
      <c r="C12" s="28" t="s">
        <v>92</v>
      </c>
      <c r="D12" s="23" t="s">
        <v>35</v>
      </c>
      <c r="E12" s="23" t="s">
        <v>93</v>
      </c>
      <c r="F12" s="23">
        <v>20</v>
      </c>
      <c r="G12" s="16" t="s">
        <v>69</v>
      </c>
      <c r="H12" s="23">
        <v>20</v>
      </c>
      <c r="I12" s="32" t="s">
        <v>94</v>
      </c>
      <c r="J12" s="59" t="s">
        <v>95</v>
      </c>
      <c r="K12" s="59" t="s">
        <v>96</v>
      </c>
      <c r="L12" s="53" t="s">
        <v>71</v>
      </c>
      <c r="M12" s="53" t="s">
        <v>91</v>
      </c>
    </row>
    <row r="13" s="1" customFormat="1" ht="74" customHeight="1" spans="1:13">
      <c r="A13" s="20">
        <v>7</v>
      </c>
      <c r="B13" s="29" t="s">
        <v>21</v>
      </c>
      <c r="C13" s="30" t="s">
        <v>97</v>
      </c>
      <c r="D13" s="31" t="s">
        <v>34</v>
      </c>
      <c r="E13" s="20" t="s">
        <v>98</v>
      </c>
      <c r="F13" s="20">
        <v>30</v>
      </c>
      <c r="G13" s="16" t="s">
        <v>69</v>
      </c>
      <c r="H13" s="20">
        <v>30</v>
      </c>
      <c r="I13" s="39" t="s">
        <v>99</v>
      </c>
      <c r="J13" s="52">
        <v>44075</v>
      </c>
      <c r="K13" s="52">
        <v>44166</v>
      </c>
      <c r="L13" s="53" t="s">
        <v>71</v>
      </c>
      <c r="M13" s="53" t="s">
        <v>100</v>
      </c>
    </row>
    <row r="14" s="1" customFormat="1" ht="76" customHeight="1" spans="1:13">
      <c r="A14" s="20">
        <v>8</v>
      </c>
      <c r="B14" s="29" t="s">
        <v>21</v>
      </c>
      <c r="C14" s="32" t="s">
        <v>101</v>
      </c>
      <c r="D14" s="25" t="s">
        <v>102</v>
      </c>
      <c r="E14" s="21" t="s">
        <v>103</v>
      </c>
      <c r="F14" s="21">
        <v>35</v>
      </c>
      <c r="G14" s="16" t="s">
        <v>69</v>
      </c>
      <c r="H14" s="21">
        <v>35</v>
      </c>
      <c r="I14" s="39" t="s">
        <v>104</v>
      </c>
      <c r="J14" s="52">
        <v>44044</v>
      </c>
      <c r="K14" s="52">
        <v>44075</v>
      </c>
      <c r="L14" s="53" t="s">
        <v>105</v>
      </c>
      <c r="M14" s="53" t="s">
        <v>106</v>
      </c>
    </row>
    <row r="15" s="1" customFormat="1" ht="37" customHeight="1" spans="1:13">
      <c r="A15" s="20">
        <v>9</v>
      </c>
      <c r="B15" s="29" t="s">
        <v>21</v>
      </c>
      <c r="C15" s="28" t="s">
        <v>107</v>
      </c>
      <c r="D15" s="26" t="s">
        <v>25</v>
      </c>
      <c r="E15" s="23" t="s">
        <v>108</v>
      </c>
      <c r="F15" s="23">
        <v>10</v>
      </c>
      <c r="G15" s="16" t="s">
        <v>69</v>
      </c>
      <c r="H15" s="23">
        <v>10</v>
      </c>
      <c r="I15" s="32" t="s">
        <v>109</v>
      </c>
      <c r="J15" s="58">
        <v>44075</v>
      </c>
      <c r="K15" s="58">
        <v>44135</v>
      </c>
      <c r="L15" s="53" t="s">
        <v>71</v>
      </c>
      <c r="M15" s="53" t="s">
        <v>81</v>
      </c>
    </row>
    <row r="16" s="1" customFormat="1" ht="37" customHeight="1" spans="1:13">
      <c r="A16" s="20">
        <v>10</v>
      </c>
      <c r="B16" s="29" t="s">
        <v>21</v>
      </c>
      <c r="C16" s="24" t="s">
        <v>110</v>
      </c>
      <c r="D16" s="25" t="s">
        <v>29</v>
      </c>
      <c r="E16" s="21" t="s">
        <v>111</v>
      </c>
      <c r="F16" s="25">
        <v>10</v>
      </c>
      <c r="G16" s="16" t="s">
        <v>69</v>
      </c>
      <c r="H16" s="25">
        <v>10</v>
      </c>
      <c r="I16" s="60" t="s">
        <v>112</v>
      </c>
      <c r="J16" s="52">
        <v>43952</v>
      </c>
      <c r="K16" s="52">
        <v>44013</v>
      </c>
      <c r="L16" s="53" t="s">
        <v>71</v>
      </c>
      <c r="M16" s="53" t="s">
        <v>113</v>
      </c>
    </row>
    <row r="17" s="1" customFormat="1" ht="37" customHeight="1" spans="1:13">
      <c r="A17" s="20">
        <v>11</v>
      </c>
      <c r="B17" s="29" t="s">
        <v>21</v>
      </c>
      <c r="C17" s="33" t="s">
        <v>114</v>
      </c>
      <c r="D17" s="25" t="s">
        <v>25</v>
      </c>
      <c r="E17" s="34" t="s">
        <v>115</v>
      </c>
      <c r="F17" s="25">
        <v>4</v>
      </c>
      <c r="G17" s="16" t="s">
        <v>69</v>
      </c>
      <c r="H17" s="25">
        <v>4</v>
      </c>
      <c r="I17" s="32" t="s">
        <v>116</v>
      </c>
      <c r="J17" s="58">
        <v>44075</v>
      </c>
      <c r="K17" s="58">
        <v>44135</v>
      </c>
      <c r="L17" s="53" t="s">
        <v>71</v>
      </c>
      <c r="M17" s="53" t="s">
        <v>81</v>
      </c>
    </row>
    <row r="18" s="1" customFormat="1" ht="37" customHeight="1" spans="1:13">
      <c r="A18" s="20">
        <v>12</v>
      </c>
      <c r="B18" s="21" t="s">
        <v>45</v>
      </c>
      <c r="C18" s="24" t="s">
        <v>117</v>
      </c>
      <c r="D18" s="26" t="s">
        <v>25</v>
      </c>
      <c r="E18" s="27" t="s">
        <v>79</v>
      </c>
      <c r="F18" s="25">
        <v>7</v>
      </c>
      <c r="G18" s="16" t="s">
        <v>69</v>
      </c>
      <c r="H18" s="25">
        <v>7</v>
      </c>
      <c r="I18" s="39" t="s">
        <v>118</v>
      </c>
      <c r="J18" s="58">
        <v>44075</v>
      </c>
      <c r="K18" s="58">
        <v>44135</v>
      </c>
      <c r="L18" s="53" t="s">
        <v>119</v>
      </c>
      <c r="M18" s="53" t="s">
        <v>81</v>
      </c>
    </row>
    <row r="19" s="1" customFormat="1" ht="49" customHeight="1" spans="1:13">
      <c r="A19" s="20">
        <v>13</v>
      </c>
      <c r="B19" s="21" t="s">
        <v>45</v>
      </c>
      <c r="C19" s="24" t="s">
        <v>120</v>
      </c>
      <c r="D19" s="25" t="s">
        <v>33</v>
      </c>
      <c r="E19" s="21" t="s">
        <v>121</v>
      </c>
      <c r="F19" s="25">
        <v>20</v>
      </c>
      <c r="G19" s="16" t="s">
        <v>69</v>
      </c>
      <c r="H19" s="25">
        <v>20</v>
      </c>
      <c r="I19" s="39" t="s">
        <v>122</v>
      </c>
      <c r="J19" s="52">
        <v>44075</v>
      </c>
      <c r="K19" s="52">
        <v>44136</v>
      </c>
      <c r="L19" s="53" t="s">
        <v>119</v>
      </c>
      <c r="M19" s="53" t="s">
        <v>123</v>
      </c>
    </row>
    <row r="20" s="1" customFormat="1" ht="48" customHeight="1" spans="1:13">
      <c r="A20" s="20">
        <v>14</v>
      </c>
      <c r="B20" s="21" t="s">
        <v>45</v>
      </c>
      <c r="C20" s="28" t="s">
        <v>124</v>
      </c>
      <c r="D20" s="25" t="s">
        <v>33</v>
      </c>
      <c r="E20" s="23" t="s">
        <v>125</v>
      </c>
      <c r="F20" s="23">
        <v>5</v>
      </c>
      <c r="G20" s="16" t="s">
        <v>69</v>
      </c>
      <c r="H20" s="23">
        <v>5</v>
      </c>
      <c r="I20" s="32" t="s">
        <v>126</v>
      </c>
      <c r="J20" s="52">
        <v>43709</v>
      </c>
      <c r="K20" s="52">
        <v>43952</v>
      </c>
      <c r="L20" s="53" t="s">
        <v>119</v>
      </c>
      <c r="M20" s="53" t="s">
        <v>123</v>
      </c>
    </row>
    <row r="21" s="1" customFormat="1" ht="36" customHeight="1" spans="1:13">
      <c r="A21" s="20">
        <v>15</v>
      </c>
      <c r="B21" s="35" t="s">
        <v>127</v>
      </c>
      <c r="C21" s="36" t="s">
        <v>128</v>
      </c>
      <c r="D21" s="37" t="s">
        <v>27</v>
      </c>
      <c r="E21" s="37" t="s">
        <v>129</v>
      </c>
      <c r="F21" s="21">
        <v>22.4</v>
      </c>
      <c r="G21" s="16" t="s">
        <v>69</v>
      </c>
      <c r="H21" s="21">
        <v>22.4</v>
      </c>
      <c r="I21" s="32" t="s">
        <v>130</v>
      </c>
      <c r="J21" s="61">
        <v>44044</v>
      </c>
      <c r="K21" s="61">
        <v>44075</v>
      </c>
      <c r="L21" s="62" t="s">
        <v>119</v>
      </c>
      <c r="M21" s="54" t="s">
        <v>131</v>
      </c>
    </row>
    <row r="22" s="1" customFormat="1" ht="36" customHeight="1" spans="1:13">
      <c r="A22" s="20">
        <v>16</v>
      </c>
      <c r="B22" s="35" t="s">
        <v>127</v>
      </c>
      <c r="C22" s="36" t="s">
        <v>132</v>
      </c>
      <c r="D22" s="37" t="s">
        <v>27</v>
      </c>
      <c r="E22" s="37" t="s">
        <v>133</v>
      </c>
      <c r="F22" s="21">
        <v>11.2</v>
      </c>
      <c r="G22" s="16" t="s">
        <v>69</v>
      </c>
      <c r="H22" s="21">
        <v>11.2</v>
      </c>
      <c r="I22" s="32" t="s">
        <v>134</v>
      </c>
      <c r="J22" s="61">
        <v>44044</v>
      </c>
      <c r="K22" s="61">
        <v>44075</v>
      </c>
      <c r="L22" s="62" t="s">
        <v>119</v>
      </c>
      <c r="M22" s="54" t="s">
        <v>131</v>
      </c>
    </row>
    <row r="23" s="1" customFormat="1" ht="36" customHeight="1" spans="1:13">
      <c r="A23" s="20">
        <v>17</v>
      </c>
      <c r="B23" s="21" t="s">
        <v>45</v>
      </c>
      <c r="C23" s="24" t="s">
        <v>135</v>
      </c>
      <c r="D23" s="25" t="s">
        <v>23</v>
      </c>
      <c r="E23" s="27" t="s">
        <v>136</v>
      </c>
      <c r="F23" s="25">
        <v>21.0972</v>
      </c>
      <c r="G23" s="16" t="s">
        <v>69</v>
      </c>
      <c r="H23" s="25">
        <v>21.0972</v>
      </c>
      <c r="I23" s="63" t="s">
        <v>137</v>
      </c>
      <c r="J23" s="64">
        <v>44105</v>
      </c>
      <c r="K23" s="59" t="s">
        <v>90</v>
      </c>
      <c r="L23" s="54" t="s">
        <v>119</v>
      </c>
      <c r="M23" s="54" t="s">
        <v>85</v>
      </c>
    </row>
    <row r="24" s="1" customFormat="1" ht="36" customHeight="1" spans="1:13">
      <c r="A24" s="20">
        <v>18</v>
      </c>
      <c r="B24" s="21" t="s">
        <v>45</v>
      </c>
      <c r="C24" s="24" t="s">
        <v>138</v>
      </c>
      <c r="D24" s="25" t="s">
        <v>28</v>
      </c>
      <c r="E24" s="21" t="s">
        <v>139</v>
      </c>
      <c r="F24" s="21">
        <v>60</v>
      </c>
      <c r="G24" s="16" t="s">
        <v>69</v>
      </c>
      <c r="H24" s="21">
        <v>60</v>
      </c>
      <c r="I24" s="39" t="s">
        <v>140</v>
      </c>
      <c r="J24" s="65">
        <v>43831</v>
      </c>
      <c r="K24" s="65">
        <v>44044</v>
      </c>
      <c r="L24" s="53" t="s">
        <v>119</v>
      </c>
      <c r="M24" s="53" t="s">
        <v>141</v>
      </c>
    </row>
    <row r="25" s="1" customFormat="1" ht="36" customHeight="1" spans="1:13">
      <c r="A25" s="20">
        <v>19</v>
      </c>
      <c r="B25" s="21" t="s">
        <v>45</v>
      </c>
      <c r="C25" s="38" t="s">
        <v>142</v>
      </c>
      <c r="D25" s="23" t="s">
        <v>30</v>
      </c>
      <c r="E25" s="23" t="s">
        <v>143</v>
      </c>
      <c r="F25" s="23">
        <v>20</v>
      </c>
      <c r="G25" s="16" t="s">
        <v>69</v>
      </c>
      <c r="H25" s="23">
        <v>20</v>
      </c>
      <c r="I25" s="39" t="s">
        <v>144</v>
      </c>
      <c r="J25" s="61">
        <v>44075</v>
      </c>
      <c r="K25" s="61">
        <v>44136</v>
      </c>
      <c r="L25" s="53" t="s">
        <v>119</v>
      </c>
      <c r="M25" s="53" t="s">
        <v>145</v>
      </c>
    </row>
    <row r="26" s="1" customFormat="1" ht="36" customHeight="1" spans="1:13">
      <c r="A26" s="20">
        <v>20</v>
      </c>
      <c r="B26" s="21" t="s">
        <v>45</v>
      </c>
      <c r="C26" s="32" t="s">
        <v>146</v>
      </c>
      <c r="D26" s="21" t="s">
        <v>30</v>
      </c>
      <c r="E26" s="21" t="s">
        <v>147</v>
      </c>
      <c r="F26" s="25">
        <v>15</v>
      </c>
      <c r="G26" s="16" t="s">
        <v>69</v>
      </c>
      <c r="H26" s="25">
        <v>15</v>
      </c>
      <c r="I26" s="39" t="s">
        <v>148</v>
      </c>
      <c r="J26" s="61">
        <v>44075</v>
      </c>
      <c r="K26" s="61">
        <v>44105</v>
      </c>
      <c r="L26" s="53" t="s">
        <v>119</v>
      </c>
      <c r="M26" s="54" t="s">
        <v>145</v>
      </c>
    </row>
    <row r="27" s="1" customFormat="1" ht="36" customHeight="1" spans="1:13">
      <c r="A27" s="20">
        <v>21</v>
      </c>
      <c r="B27" s="21" t="s">
        <v>45</v>
      </c>
      <c r="C27" s="39" t="s">
        <v>149</v>
      </c>
      <c r="D27" s="23" t="s">
        <v>30</v>
      </c>
      <c r="E27" s="23" t="s">
        <v>150</v>
      </c>
      <c r="F27" s="23">
        <v>30</v>
      </c>
      <c r="G27" s="16" t="s">
        <v>69</v>
      </c>
      <c r="H27" s="23">
        <v>30</v>
      </c>
      <c r="I27" s="32" t="s">
        <v>151</v>
      </c>
      <c r="J27" s="61">
        <v>44075</v>
      </c>
      <c r="K27" s="61">
        <v>44105</v>
      </c>
      <c r="L27" s="62" t="s">
        <v>152</v>
      </c>
      <c r="M27" s="54" t="s">
        <v>145</v>
      </c>
    </row>
    <row r="28" s="1" customFormat="1" ht="36" customHeight="1" spans="1:13">
      <c r="A28" s="20">
        <v>22</v>
      </c>
      <c r="B28" s="21" t="s">
        <v>45</v>
      </c>
      <c r="C28" s="24" t="s">
        <v>153</v>
      </c>
      <c r="D28" s="26" t="s">
        <v>26</v>
      </c>
      <c r="E28" s="27" t="s">
        <v>154</v>
      </c>
      <c r="F28" s="25">
        <v>20</v>
      </c>
      <c r="G28" s="16" t="s">
        <v>69</v>
      </c>
      <c r="H28" s="25">
        <v>20</v>
      </c>
      <c r="I28" s="66" t="s">
        <v>155</v>
      </c>
      <c r="J28" s="59" t="s">
        <v>89</v>
      </c>
      <c r="K28" s="59" t="s">
        <v>96</v>
      </c>
      <c r="L28" s="53" t="s">
        <v>119</v>
      </c>
      <c r="M28" s="53" t="s">
        <v>156</v>
      </c>
    </row>
    <row r="29" s="1" customFormat="1" ht="36" customHeight="1" spans="1:13">
      <c r="A29" s="20">
        <v>23</v>
      </c>
      <c r="B29" s="21" t="s">
        <v>45</v>
      </c>
      <c r="C29" s="40" t="s">
        <v>157</v>
      </c>
      <c r="D29" s="26" t="s">
        <v>35</v>
      </c>
      <c r="E29" s="27" t="s">
        <v>158</v>
      </c>
      <c r="F29" s="25">
        <v>8</v>
      </c>
      <c r="G29" s="16" t="s">
        <v>69</v>
      </c>
      <c r="H29" s="25">
        <v>8</v>
      </c>
      <c r="I29" s="32" t="s">
        <v>159</v>
      </c>
      <c r="J29" s="59" t="s">
        <v>89</v>
      </c>
      <c r="K29" s="59" t="s">
        <v>90</v>
      </c>
      <c r="L29" s="53" t="s">
        <v>119</v>
      </c>
      <c r="M29" s="53" t="s">
        <v>91</v>
      </c>
    </row>
    <row r="30" s="1" customFormat="1" ht="36" customHeight="1" spans="1:13">
      <c r="A30" s="20">
        <v>24</v>
      </c>
      <c r="B30" s="21" t="s">
        <v>45</v>
      </c>
      <c r="C30" s="24" t="s">
        <v>160</v>
      </c>
      <c r="D30" s="25" t="s">
        <v>24</v>
      </c>
      <c r="E30" s="25" t="s">
        <v>24</v>
      </c>
      <c r="F30" s="21">
        <v>62</v>
      </c>
      <c r="G30" s="16" t="s">
        <v>69</v>
      </c>
      <c r="H30" s="21">
        <v>62</v>
      </c>
      <c r="I30" s="39" t="s">
        <v>161</v>
      </c>
      <c r="J30" s="52">
        <v>43709</v>
      </c>
      <c r="K30" s="61">
        <v>43922</v>
      </c>
      <c r="L30" s="62" t="s">
        <v>119</v>
      </c>
      <c r="M30" s="54" t="s">
        <v>72</v>
      </c>
    </row>
    <row r="31" s="1" customFormat="1" ht="36" customHeight="1" spans="1:13">
      <c r="A31" s="20">
        <v>25</v>
      </c>
      <c r="B31" s="21" t="s">
        <v>45</v>
      </c>
      <c r="C31" s="24" t="s">
        <v>162</v>
      </c>
      <c r="D31" s="23" t="s">
        <v>24</v>
      </c>
      <c r="E31" s="23" t="s">
        <v>163</v>
      </c>
      <c r="F31" s="23">
        <v>5</v>
      </c>
      <c r="G31" s="16" t="s">
        <v>69</v>
      </c>
      <c r="H31" s="23">
        <v>5</v>
      </c>
      <c r="I31" s="32" t="s">
        <v>164</v>
      </c>
      <c r="J31" s="64">
        <v>44105</v>
      </c>
      <c r="K31" s="59" t="s">
        <v>90</v>
      </c>
      <c r="L31" s="62" t="s">
        <v>152</v>
      </c>
      <c r="M31" s="54" t="s">
        <v>72</v>
      </c>
    </row>
    <row r="32" s="1" customFormat="1" ht="36" customHeight="1" spans="1:13">
      <c r="A32" s="20">
        <v>26</v>
      </c>
      <c r="B32" s="21" t="s">
        <v>45</v>
      </c>
      <c r="C32" s="28" t="s">
        <v>165</v>
      </c>
      <c r="D32" s="23" t="s">
        <v>36</v>
      </c>
      <c r="E32" s="23" t="s">
        <v>166</v>
      </c>
      <c r="F32" s="23">
        <v>10</v>
      </c>
      <c r="G32" s="16" t="s">
        <v>69</v>
      </c>
      <c r="H32" s="23">
        <v>10</v>
      </c>
      <c r="I32" s="39" t="s">
        <v>167</v>
      </c>
      <c r="J32" s="52">
        <v>44044</v>
      </c>
      <c r="K32" s="59" t="s">
        <v>90</v>
      </c>
      <c r="L32" s="53" t="s">
        <v>119</v>
      </c>
      <c r="M32" s="53" t="s">
        <v>168</v>
      </c>
    </row>
    <row r="33" s="1" customFormat="1" ht="36" customHeight="1" spans="1:13">
      <c r="A33" s="20">
        <v>27</v>
      </c>
      <c r="B33" s="21" t="s">
        <v>45</v>
      </c>
      <c r="C33" s="28" t="s">
        <v>169</v>
      </c>
      <c r="D33" s="23" t="s">
        <v>36</v>
      </c>
      <c r="E33" s="23" t="s">
        <v>170</v>
      </c>
      <c r="F33" s="23">
        <v>10</v>
      </c>
      <c r="G33" s="16" t="s">
        <v>69</v>
      </c>
      <c r="H33" s="23">
        <v>10</v>
      </c>
      <c r="I33" s="32" t="s">
        <v>171</v>
      </c>
      <c r="J33" s="52">
        <v>44044</v>
      </c>
      <c r="K33" s="59" t="s">
        <v>90</v>
      </c>
      <c r="L33" s="53" t="s">
        <v>119</v>
      </c>
      <c r="M33" s="53" t="s">
        <v>168</v>
      </c>
    </row>
    <row r="34" s="1" customFormat="1" ht="47" customHeight="1" spans="1:16382">
      <c r="A34" s="20">
        <v>28</v>
      </c>
      <c r="B34" s="21" t="s">
        <v>45</v>
      </c>
      <c r="C34" s="28" t="s">
        <v>172</v>
      </c>
      <c r="D34" s="23" t="s">
        <v>36</v>
      </c>
      <c r="E34" s="23" t="s">
        <v>173</v>
      </c>
      <c r="F34" s="23">
        <v>10</v>
      </c>
      <c r="G34" s="16" t="s">
        <v>69</v>
      </c>
      <c r="H34" s="23">
        <v>10</v>
      </c>
      <c r="I34" s="32" t="s">
        <v>174</v>
      </c>
      <c r="J34" s="52">
        <v>44044</v>
      </c>
      <c r="K34" s="59" t="s">
        <v>90</v>
      </c>
      <c r="L34" s="53" t="s">
        <v>119</v>
      </c>
      <c r="M34" s="53" t="s">
        <v>168</v>
      </c>
      <c r="XEY34" s="6"/>
      <c r="XEZ34" s="6"/>
      <c r="XFA34" s="6"/>
      <c r="XFB34" s="6"/>
    </row>
    <row r="35" s="1" customFormat="1" ht="36" customHeight="1" spans="1:16382">
      <c r="A35" s="20">
        <v>29</v>
      </c>
      <c r="B35" s="21" t="s">
        <v>45</v>
      </c>
      <c r="C35" s="28" t="s">
        <v>175</v>
      </c>
      <c r="D35" s="31" t="s">
        <v>34</v>
      </c>
      <c r="E35" s="21" t="s">
        <v>176</v>
      </c>
      <c r="F35" s="21">
        <v>10</v>
      </c>
      <c r="G35" s="16" t="s">
        <v>69</v>
      </c>
      <c r="H35" s="21">
        <v>10</v>
      </c>
      <c r="I35" s="32" t="s">
        <v>177</v>
      </c>
      <c r="J35" s="52">
        <v>44075</v>
      </c>
      <c r="K35" s="59" t="s">
        <v>90</v>
      </c>
      <c r="L35" s="53" t="s">
        <v>119</v>
      </c>
      <c r="M35" s="53" t="s">
        <v>100</v>
      </c>
      <c r="XEY35" s="6"/>
      <c r="XEZ35" s="6"/>
      <c r="XFA35" s="6"/>
      <c r="XFB35" s="6"/>
    </row>
    <row r="36" ht="36" customHeight="1" spans="1:13">
      <c r="A36" s="20">
        <v>30</v>
      </c>
      <c r="B36" s="21" t="s">
        <v>45</v>
      </c>
      <c r="C36" s="40" t="s">
        <v>178</v>
      </c>
      <c r="D36" s="23" t="s">
        <v>34</v>
      </c>
      <c r="E36" s="23" t="s">
        <v>179</v>
      </c>
      <c r="F36" s="23">
        <v>5</v>
      </c>
      <c r="G36" s="16" t="s">
        <v>69</v>
      </c>
      <c r="H36" s="23">
        <v>5</v>
      </c>
      <c r="I36" s="40" t="s">
        <v>180</v>
      </c>
      <c r="J36" s="52">
        <v>44075</v>
      </c>
      <c r="K36" s="59" t="s">
        <v>90</v>
      </c>
      <c r="L36" s="62" t="s">
        <v>152</v>
      </c>
      <c r="M36" s="53" t="s">
        <v>100</v>
      </c>
    </row>
  </sheetData>
  <sortState ref="A17:H34">
    <sortCondition ref="D17:D34"/>
  </sortState>
  <mergeCells count="10">
    <mergeCell ref="A1:B1"/>
    <mergeCell ref="A2:M2"/>
    <mergeCell ref="D4:E4"/>
    <mergeCell ref="F4:H4"/>
    <mergeCell ref="J4:K4"/>
    <mergeCell ref="L4:M4"/>
    <mergeCell ref="A4:A5"/>
    <mergeCell ref="B4:B5"/>
    <mergeCell ref="C4:C5"/>
    <mergeCell ref="I4:I5"/>
  </mergeCells>
  <printOptions horizontalCentered="1"/>
  <pageMargins left="0.472222222222222" right="0.472222222222222" top="0.904861111111111" bottom="0.708333333333333" header="0.5" footer="0.550694444444444"/>
  <pageSetup paperSize="9" scale="99" firstPageNumber="7" fitToHeight="0" orientation="landscape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资金来源表</vt:lpstr>
      <vt:lpstr>下拨汇总表</vt:lpstr>
      <vt:lpstr>汇总表</vt:lpstr>
      <vt:lpstr>项目明细表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2020-08-31T01:18:00Z</dcterms:created>
  <dcterms:modified xsi:type="dcterms:W3CDTF">2022-02-10T02:59:58Z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A222B60BE6864F3EBF76B0372AAFD56E</vt:lpwstr>
  </property>
</Properties>
</file>