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500" tabRatio="786" activeTab="2"/>
  </bookViews>
  <sheets>
    <sheet name="资金来源和下拨汇总表" sheetId="5" r:id="rId1"/>
    <sheet name="资金计划汇总表" sheetId="4" r:id="rId2"/>
    <sheet name="项目变更汇总表" sheetId="3" r:id="rId3"/>
  </sheets>
  <definedNames>
    <definedName name="_xlnm._FilterDatabase" localSheetId="2" hidden="1">项目变更汇总表!$A$4:$T$70</definedName>
    <definedName name="_xlnm.Print_Titles" localSheetId="2">项目变更汇总表!$4:$6</definedName>
  </definedNames>
  <calcPr calcId="144525" concurrentCalc="0"/>
</workbook>
</file>

<file path=xl/sharedStrings.xml><?xml version="1.0" encoding="utf-8"?>
<sst xmlns="http://schemas.openxmlformats.org/spreadsheetml/2006/main" count="878" uniqueCount="483">
  <si>
    <t>附件1</t>
  </si>
  <si>
    <t>隆回县2021年衔接推进乡村振兴补助资金和财政涉农统筹整合资金（调整变更项目）下拨汇总表</t>
  </si>
  <si>
    <t>序号</t>
  </si>
  <si>
    <t>单位名称</t>
  </si>
  <si>
    <t>隆委乡振组发[2021]18号</t>
  </si>
  <si>
    <t>实际下拨合计</t>
  </si>
  <si>
    <t>光伏发电</t>
  </si>
  <si>
    <t>农田水利</t>
  </si>
  <si>
    <t>机耕道路建设</t>
  </si>
  <si>
    <t>土壤改良</t>
  </si>
  <si>
    <t>道路建设</t>
  </si>
  <si>
    <t>县农业农村局</t>
  </si>
  <si>
    <t>县交通局</t>
  </si>
  <si>
    <t>县乡村振兴局</t>
  </si>
  <si>
    <t>合    计</t>
  </si>
  <si>
    <t>资金来源</t>
  </si>
  <si>
    <t>西泮江镇退回农村环境整治资金</t>
  </si>
  <si>
    <t>滩头镇退回城东村小水源资金</t>
  </si>
  <si>
    <t>桃花坪街道退回书院村小湖桥项目资金</t>
  </si>
  <si>
    <t>花门街道退回太平洲项目资金</t>
  </si>
  <si>
    <t>北山镇退回梅荷湾村人居环境整治项目资金</t>
  </si>
  <si>
    <t>县水利局退回农村供水水质监测平台项目资金</t>
  </si>
  <si>
    <t>县水利局退回老虎岩水库除险加固工程项目资金</t>
  </si>
  <si>
    <t>县水利局退回长塘水库除险加固工程项目资金</t>
  </si>
  <si>
    <t>县水利局退回石马江中小河流治理项目资金</t>
  </si>
  <si>
    <t>县水利局退回观音塘供水工程项目资金</t>
  </si>
  <si>
    <t>县水利局退回武邵水厂输水工程项目资金</t>
  </si>
  <si>
    <t>县水利局退回百吨千人水厂消毒设备项目结余资金</t>
  </si>
  <si>
    <t>县乡村振兴局退回项目管理费</t>
  </si>
  <si>
    <t>附件2</t>
  </si>
  <si>
    <t>隆回县2021年衔接推进乡村振兴补助资金和财政涉农统筹整合资金计划汇总表</t>
  </si>
  <si>
    <t>金额单位：万元</t>
  </si>
  <si>
    <t>项目个数</t>
  </si>
  <si>
    <t>合计</t>
  </si>
  <si>
    <t>产业发展</t>
  </si>
  <si>
    <t>基础设施</t>
  </si>
  <si>
    <t>小计</t>
  </si>
  <si>
    <t>个</t>
  </si>
  <si>
    <t>万元</t>
  </si>
  <si>
    <t>附件3</t>
  </si>
  <si>
    <t>隆回县2021年度衔接补助资金及统筹整合资金项目变更审批汇总表</t>
  </si>
  <si>
    <t xml:space="preserve">                金额单位:万元</t>
  </si>
  <si>
    <t>项目变更前</t>
  </si>
  <si>
    <t>项目变更后</t>
  </si>
  <si>
    <t>项目资金文号</t>
  </si>
  <si>
    <t>项目名称</t>
  </si>
  <si>
    <t>建设任务</t>
  </si>
  <si>
    <t>实施地点</t>
  </si>
  <si>
    <t>补助标准</t>
  </si>
  <si>
    <t>资金
规模</t>
  </si>
  <si>
    <t>绩效目标</t>
  </si>
  <si>
    <t>计划开工时间</t>
  </si>
  <si>
    <t>计划完工时间</t>
  </si>
  <si>
    <t>责任单位</t>
  </si>
  <si>
    <t>本次新增资金下达计划</t>
  </si>
  <si>
    <t>乡镇</t>
  </si>
  <si>
    <t>村</t>
  </si>
  <si>
    <t>项目主管单位</t>
  </si>
  <si>
    <t>项目组织实施单位</t>
  </si>
  <si>
    <t>隆乡振联[2021]1号</t>
  </si>
  <si>
    <t>产业帮扶小额信贷贴息</t>
  </si>
  <si>
    <t>为3666户脱贫人口提供贷款贴息</t>
  </si>
  <si>
    <t>全县各乡镇</t>
  </si>
  <si>
    <t>贴息年率4.75%</t>
  </si>
  <si>
    <t>转移就业交通补助</t>
  </si>
  <si>
    <t>对外出务工的脱贫劳动力（监测对象）发放一次性交通补贴</t>
  </si>
  <si>
    <t>省外400元/人、省内市外200元/人、市内县外100元/人</t>
  </si>
  <si>
    <t>解决脱贫人口539户837人就业，增加脱贫户收入</t>
  </si>
  <si>
    <t>2021年
12月</t>
  </si>
  <si>
    <t>辣椒种苗培育等产业项目</t>
  </si>
  <si>
    <t>湖南军杰食品科技有限公司新建6000亩辣椒种苗培育、种植示范科技大棚</t>
  </si>
  <si>
    <t>隆回县县城</t>
  </si>
  <si>
    <t>工业集中区</t>
  </si>
  <si>
    <t>100.00/每项</t>
  </si>
  <si>
    <t>100千瓦村级光伏扶贫电站建设</t>
  </si>
  <si>
    <t>七江镇</t>
  </si>
  <si>
    <t>金塘村</t>
  </si>
  <si>
    <t>9.3/瓦</t>
  </si>
  <si>
    <t>增加村级集体经济收入5万元/年，可惠及全村385户.1346人，其中脱贫户45户175人</t>
  </si>
  <si>
    <t>七江镇人民政府</t>
  </si>
  <si>
    <t>40千瓦村级光伏扶贫电站建设</t>
  </si>
  <si>
    <t>荷田乡</t>
  </si>
  <si>
    <t>长兴村</t>
  </si>
  <si>
    <t>7/瓦</t>
  </si>
  <si>
    <t>增加村级集体经济收入4.6万元/年</t>
  </si>
  <si>
    <t>荷田乡人民政府</t>
  </si>
  <si>
    <t>农村道路建设</t>
  </si>
  <si>
    <t>2021年第一批农村公路（C121、C901、C601、C089、C090、C096、C145、C079、C095、C645、C114、C147）等线路安全防护设施防护栏共计34.236公里</t>
  </si>
  <si>
    <t>金石桥镇、鸭田镇
荷田乡、虎形山乡</t>
  </si>
  <si>
    <t xml:space="preserve">金石桥、鸭田
荷田、虎形山有关村
</t>
  </si>
  <si>
    <t>325万元/标段</t>
  </si>
  <si>
    <t>解决脱贫户26户104人安全出行，改善出行条件</t>
  </si>
  <si>
    <t>创建现代农业产业</t>
  </si>
  <si>
    <t>在七江镇新建现代农业产业园一个</t>
  </si>
  <si>
    <t>水源村</t>
  </si>
  <si>
    <t>400.00/每项</t>
  </si>
  <si>
    <t>2021年第二批农村公路1标段   （C739、C001、C446、C690、C015、C208、C972）等线路安全防护设施防护栏共计23.622公里</t>
  </si>
  <si>
    <t>麻塘山乡、羊古坳镇</t>
  </si>
  <si>
    <t>麻塘山、羊古坳有关村</t>
  </si>
  <si>
    <t>282万元/标段</t>
  </si>
  <si>
    <t>解决脱贫户21户84人安全出行，改善出行条件</t>
  </si>
  <si>
    <t>2021年第二批农村公路2标段（C489、C421、C016、C017、C01B、C044、C988、C159）等线路共计18.613公里</t>
  </si>
  <si>
    <t>高平镇、罗洪镇
、六都寨镇、荷香桥镇</t>
  </si>
  <si>
    <t>高平、罗洪
、六都寨、荷香桥有关村</t>
  </si>
  <si>
    <t>245万元/标段</t>
  </si>
  <si>
    <t>解决脱贫户29户116人安全出行，改善出行条件</t>
  </si>
  <si>
    <t>危桥改造</t>
  </si>
  <si>
    <t>千古坳桥长49.84m宽7m（续建）</t>
  </si>
  <si>
    <t>千古坳村</t>
  </si>
  <si>
    <t>7万元/座</t>
  </si>
  <si>
    <t>解决脱贫户260户1311人安全出行，改善出行条件</t>
  </si>
  <si>
    <t>同心桥长34.04m宽5.5m（续建）</t>
  </si>
  <si>
    <t>司门前镇</t>
  </si>
  <si>
    <t>兴明村、石桥铺村</t>
  </si>
  <si>
    <r>
      <rPr>
        <sz val="8"/>
        <rFont val="宋体"/>
        <charset val="134"/>
        <scheme val="major"/>
      </rPr>
      <t>1</t>
    </r>
    <r>
      <rPr>
        <sz val="8"/>
        <color rgb="FF000000"/>
        <rFont val="宋体"/>
        <charset val="134"/>
        <scheme val="major"/>
      </rPr>
      <t>4.88万元/座</t>
    </r>
  </si>
  <si>
    <t>解决脱贫户26户131人安全出行，改善出行条件</t>
  </si>
  <si>
    <t>兴隆湾桥长24.106m宽5.5m（续建）</t>
  </si>
  <si>
    <t>麻塘山乡</t>
  </si>
  <si>
    <t>桥家村</t>
  </si>
  <si>
    <t>8.7万元/座</t>
  </si>
  <si>
    <t>36户113人安全出行，改善出行条件</t>
  </si>
  <si>
    <t>直接帮扶奖补项目</t>
  </si>
  <si>
    <t>对全县确实发展产业的监测户进行直接产业奖补</t>
  </si>
  <si>
    <t>隆回县</t>
  </si>
  <si>
    <t>全县范围</t>
  </si>
  <si>
    <t>人均不超过1000元/每人</t>
  </si>
  <si>
    <t>对监测户确实发展产业的以不超过1000元/人的形式进行直接奖补</t>
  </si>
  <si>
    <t>生态农业等产业项目</t>
  </si>
  <si>
    <t>湖南常福生态农业有限公司新建食用菌菌棒厂，按年产360万个菌棒（1万个/日）标准进行设计，要求自动化程度居全国同行业前列</t>
  </si>
  <si>
    <t>高平镇</t>
  </si>
  <si>
    <t>大石村</t>
  </si>
  <si>
    <t>200.00/每项</t>
  </si>
  <si>
    <t>水源7组砂石机耕道修建，泥结石路面宽4m，长300m</t>
  </si>
  <si>
    <t>60万/KM</t>
  </si>
  <si>
    <t>解决脱贫户30户119人农田水利灌溉问题，改善生产条件，增产增收。</t>
  </si>
  <si>
    <t>解决脱贫户15户56人农田水利灌溉问题，改善生产条件，增产增收。</t>
  </si>
  <si>
    <t>隆委乡振组发[2021]11号</t>
  </si>
  <si>
    <t>老虎岩水库除险加固工程</t>
  </si>
  <si>
    <t>1、左右坝肩及坝基进行帷幕灌浆；2、上游坝坡采用六棱块护砌至坝顶；新建踏步、防浪墙；排水棱体拆除重建；新建过坝渠道及排水沟；3、溢洪道泄槽段侧墙加高，末端新建消力池；4、原高涵拆除重建；原低涵全断面封堵，于大坝右岸新开输水隧洞；5、改造防汛公路432m，新建管理用房；6、增设白蚁防治措施</t>
  </si>
  <si>
    <t>荷香桥镇</t>
  </si>
  <si>
    <t>桐木冲村</t>
  </si>
  <si>
    <t>120万元/座</t>
  </si>
  <si>
    <t>寨冲9组砂石机耕道修建，泥结石路面宽4m，长380m</t>
  </si>
  <si>
    <t>寨冲村</t>
  </si>
  <si>
    <t>92万/KM</t>
  </si>
  <si>
    <t>解决脱贫户96户336人农田水利灌溉问题，改善生产条件，增产增收。</t>
  </si>
  <si>
    <t>建华1.2.3.10组砂石机耕道修建，泥结石路面宽4m，长390m</t>
  </si>
  <si>
    <t>建华村</t>
  </si>
  <si>
    <t>89万/KM</t>
  </si>
  <si>
    <t>解决脱贫户25户78人200亩农田水利灌溉问题，改善生产条件，增产增收。</t>
  </si>
  <si>
    <t>建华1.2.3.10组砂石机耕道修建，泥结石路面宽4m，长520m</t>
  </si>
  <si>
    <t>73万/KM</t>
  </si>
  <si>
    <t>农村供水水质在线监测平台</t>
  </si>
  <si>
    <t>对全县百吨千人及以上水厂净化、消毒实行在线监测监控</t>
  </si>
  <si>
    <t>各乡镇</t>
  </si>
  <si>
    <t>各相关项目村</t>
  </si>
  <si>
    <t>200万元/处</t>
  </si>
  <si>
    <t>1至12组砂石机耕道修建，泥结石路面宽4m，长390m</t>
  </si>
  <si>
    <t>三阁司镇</t>
  </si>
  <si>
    <t>车田村</t>
  </si>
  <si>
    <t>38万/KM</t>
  </si>
  <si>
    <t>改善脱贫人口301人518亩农田水利灌溉条件</t>
  </si>
  <si>
    <t>柏水2组砂石机耕道修建，泥结石路面宽4m，长200m</t>
  </si>
  <si>
    <t>滩头镇</t>
  </si>
  <si>
    <t>柏林村</t>
  </si>
  <si>
    <t>80万/KM</t>
  </si>
  <si>
    <t>解决脱贫户40户162人，农田水利灌溉问题，改善生产条件，增产增收。</t>
  </si>
  <si>
    <t>小湖洲桥</t>
  </si>
  <si>
    <t>原胡家3组新建桥梁一座，长约150m，宽4m。</t>
  </si>
  <si>
    <t>桃花坪街道办事处</t>
  </si>
  <si>
    <t>书院村</t>
  </si>
  <si>
    <t>200万元/座</t>
  </si>
  <si>
    <t>双江9、12组砂石机耕道修建，泥结石路面宽4m，长400m</t>
  </si>
  <si>
    <t>双江村</t>
  </si>
  <si>
    <t>113万/KM</t>
  </si>
  <si>
    <t>改善脱贫户42户121人，改善50亩农田水利灌溉问题，改善生产条件，增产增收。</t>
  </si>
  <si>
    <t>双江一组砂石机耕道修建，泥结石路面宽4m，长130m</t>
  </si>
  <si>
    <t>115万/KM</t>
  </si>
  <si>
    <t>改善脱贫户21户68人，30亩农田水利灌溉问题，改善生产条件，增产增收。</t>
  </si>
  <si>
    <t>双江二组砂石机耕道修建，泥结石路面宽4m，长770m</t>
  </si>
  <si>
    <t>45万/KM</t>
  </si>
  <si>
    <t>改善脱贫户5户20人，60亩农田水利灌溉问题，改善生产条件，增产增收。</t>
  </si>
  <si>
    <t>观音塘村供水工程</t>
  </si>
  <si>
    <t>配备净化设备1套、消毒设备1套。</t>
  </si>
  <si>
    <t>北山镇</t>
  </si>
  <si>
    <t>观音塘村</t>
  </si>
  <si>
    <t>20万元/处</t>
  </si>
  <si>
    <t>西竹点1.2.3组砂石机耕道修建，泥结石路面宽4m，长100m</t>
  </si>
  <si>
    <t>大竹村</t>
  </si>
  <si>
    <t>120万/KM</t>
  </si>
  <si>
    <t>改善脱贫户30户105人近200亩农田，改善生产条件，增产增收。</t>
  </si>
  <si>
    <t>5、6组砂石机耕道修建，泥结石路面宽4m，长190m，</t>
  </si>
  <si>
    <t>秋田村</t>
  </si>
  <si>
    <t>74万/KM</t>
  </si>
  <si>
    <t>改善脱贫人口186人改善120亩农田</t>
  </si>
  <si>
    <t>县城自来水管网延伸武邵水厂输水工程</t>
  </si>
  <si>
    <t>新建dn450PE输水主管0.972km，新建dn315PE输水主管6.65km，新建dn75PE管0.68km。</t>
  </si>
  <si>
    <t>花门街道
南岳庙镇</t>
  </si>
  <si>
    <t>花门街道合井村、九龙村，南岳庙武邵村</t>
  </si>
  <si>
    <t>420万元/处</t>
  </si>
  <si>
    <t>小角5、8组修建，道路硬化长160m等附属设施。</t>
  </si>
  <si>
    <t>大院村</t>
  </si>
  <si>
    <t>94万/KM</t>
  </si>
  <si>
    <t>解决脱贫户56户148人农业生产条件，增产增收。</t>
  </si>
  <si>
    <t>4.5.6组砂石机耕道修建，泥结石路面宽4m，路面长936米</t>
  </si>
  <si>
    <t>西洋江镇</t>
  </si>
  <si>
    <t>五星村</t>
  </si>
  <si>
    <t>62万/km</t>
  </si>
  <si>
    <t>解决脱贫人口200人的出行困难，改善生产生活条件</t>
  </si>
  <si>
    <t>13组砂石机耕道修建，泥结石路面宽4m，路面长159米</t>
  </si>
  <si>
    <t>44万/km</t>
  </si>
  <si>
    <t>解决脱贫人口80人的出行困难，改善生产生活条件</t>
  </si>
  <si>
    <t>7.8组砂石机耕道修建，泥结石路面宽4m，路面长242米</t>
  </si>
  <si>
    <t>74.3万/km</t>
  </si>
  <si>
    <t>解决脱贫人口160人的出行困难，改善生产生活条件</t>
  </si>
  <si>
    <t>3组砂石机耕道修建，泥结石路面宽4m，路面长254米</t>
  </si>
  <si>
    <t>78.7万/km</t>
  </si>
  <si>
    <t>改善脱贫人口150人250亩农田耕作困难</t>
  </si>
  <si>
    <t>12.20组砂石机耕道修建，泥结石路面宽4m，路面长251米</t>
  </si>
  <si>
    <t>75.7万/km</t>
  </si>
  <si>
    <t>改善脱贫人口110人218亩农田耕作困难</t>
  </si>
  <si>
    <t>百吨千人水厂净化消毒设备置安</t>
  </si>
  <si>
    <t>对25座水厂安装5套净化设备和25套消毒设备</t>
  </si>
  <si>
    <t>各相关乡镇</t>
  </si>
  <si>
    <t>7.2万元/处</t>
  </si>
  <si>
    <t>新潮社区戴家片，新戴公路至宁佐傲屋通组路砂石机耕道修建，泥结石路面宽4m，路面长140米</t>
  </si>
  <si>
    <t>新潮居委会</t>
  </si>
  <si>
    <t>28.6万/km</t>
  </si>
  <si>
    <t>改善脱贫人口58人62亩农田耕作困难</t>
  </si>
  <si>
    <t>新潮社区水西片1.2.4.8组通组路砂石机耕道修建，泥结石路面宽4m，路面长736米</t>
  </si>
  <si>
    <t>67.9万/km</t>
  </si>
  <si>
    <t>改善脱贫人口355人260亩农田耕作困难</t>
  </si>
  <si>
    <t>新戴公路至廖家片砂石机耕道修建，泥结石路面宽4m，路面长273米</t>
  </si>
  <si>
    <t>91.5万/km</t>
  </si>
  <si>
    <t>石马江中小河流治理项目</t>
  </si>
  <si>
    <t>治理石马江高平段3km</t>
  </si>
  <si>
    <t>相关项目村</t>
  </si>
  <si>
    <t>269万元/km</t>
  </si>
  <si>
    <t>5.9.3.4组砂石机耕道修建，泥结石路面宽4m，路面长443米</t>
  </si>
  <si>
    <t>南路村</t>
  </si>
  <si>
    <t>49.7万/km</t>
  </si>
  <si>
    <t>改善脱贫人口135人80亩农田耕作困难</t>
  </si>
  <si>
    <t>5.9.3.4组砂石机耕道修建，泥结石路面宽4m，路面长416米</t>
  </si>
  <si>
    <t>55.3万/km</t>
  </si>
  <si>
    <t>5.9.3.4组砂石机耕道修建，泥结石路面宽4m，路面长279米</t>
  </si>
  <si>
    <t>143.3万/km</t>
  </si>
  <si>
    <t>长塘水库除险加固工程</t>
  </si>
  <si>
    <t>1、排水棱体上部增加导渗井，排水棱体墙体增加排水管用于排水；2、对大坝外坡排水渠道拆除重建；3、溢洪道末端尾水渠衬砌；4、放水涵洞箱涵与坝体之间进行回填灌浆处理；5、新建管理用房</t>
  </si>
  <si>
    <t>长塘村</t>
  </si>
  <si>
    <t>110万元/座</t>
  </si>
  <si>
    <t>11.19.12.20组砂石机耕道修建，泥结石路面宽4m，路面长330米</t>
  </si>
  <si>
    <t>133.3万/km</t>
  </si>
  <si>
    <t>改善脱贫人口165人180亩农田耕作困难</t>
  </si>
  <si>
    <t>11.19.12.20组砂石机耕道修建，泥结石路面宽4m，路面长308米</t>
  </si>
  <si>
    <t>126.6万/km</t>
  </si>
  <si>
    <t>改善脱贫人口225人180亩农田耕作困难</t>
  </si>
  <si>
    <t>11.19.12.20组砂石机耕道修建，泥结石路面宽4m，路面长104米</t>
  </si>
  <si>
    <t>153.8万/km</t>
  </si>
  <si>
    <t>改善脱贫人口155人120亩农田耕作困难</t>
  </si>
  <si>
    <t>隆委乡振组发[2021]17号</t>
  </si>
  <si>
    <t>重点流域周边村庄生活污水治理项目</t>
  </si>
  <si>
    <t>对西洋江流域五星村、石塘村生活污水进行治理，改善周边村庄生活环境条件</t>
  </si>
  <si>
    <t>五星村、石塘村</t>
  </si>
  <si>
    <t>500万/项</t>
  </si>
  <si>
    <t>2.3.4组砂石机耕道修建，泥结石路面宽4m，路面长154米</t>
  </si>
  <si>
    <t>章几塘村</t>
  </si>
  <si>
    <t>51.9万/km</t>
  </si>
  <si>
    <t>3、4、5组：20cm厚砼路面硬化，10cm厚碎石垫层，路面宽3.5m,长195m</t>
  </si>
  <si>
    <t>江未村</t>
  </si>
  <si>
    <t>61.5万/km</t>
  </si>
  <si>
    <t>改善脱贫人口162人180亩农田耕作困难</t>
  </si>
  <si>
    <t>山塘加固</t>
  </si>
  <si>
    <t>太平车2组公塘围栏长133米，浆砌石长30米，高2米，上宽0.8米，下宽1米，清淤面积长45、宽22米、深0.9米。排污渠35米</t>
  </si>
  <si>
    <t>花门街道办事处</t>
  </si>
  <si>
    <t>太平洲村</t>
  </si>
  <si>
    <t>12.1万元/口</t>
  </si>
  <si>
    <t>大桥居委会4组、原大江6、7组，川龙边村5组，堂下桥2、3、4组砂石机耕道修建，泥结石路面宽5m，路面长3058米</t>
  </si>
  <si>
    <t>大桥居委会、堂下桥村、川龙边村</t>
  </si>
  <si>
    <t>126.9万/km</t>
  </si>
  <si>
    <t>改善脱贫人口1500人1200亩农田耕作困难</t>
  </si>
  <si>
    <t>7组8组砂石机耕道修建，泥结石路面宽4m，长237m</t>
  </si>
  <si>
    <t>鸭田镇</t>
  </si>
  <si>
    <t>寨李村</t>
  </si>
  <si>
    <t>105.5万/km</t>
  </si>
  <si>
    <t>改善脱贫人口350人180亩农田耕作困难</t>
  </si>
  <si>
    <t>12组砂石机耕道修建，泥结石路面宽4m，长314m</t>
  </si>
  <si>
    <t>渭溪村</t>
  </si>
  <si>
    <t>25.5万/km</t>
  </si>
  <si>
    <t>改善脱贫人口80人50亩农田耕作困难</t>
  </si>
  <si>
    <t>道路硬化</t>
  </si>
  <si>
    <t>太平车2组通组道路主干道路口周继石屋旁长150米、宽4米；太平10组周向东家旁到周喜红门口长80米、宽4米。</t>
  </si>
  <si>
    <t>40万/km</t>
  </si>
  <si>
    <t>1组砂石机耕道修建，泥结石路面宽4m，长560m</t>
  </si>
  <si>
    <t>乐桥村</t>
  </si>
  <si>
    <t>53.5万/km</t>
  </si>
  <si>
    <t>改善脱贫人口130人85亩农田耕作困难</t>
  </si>
  <si>
    <t>4.5组砂石机耕道修建，泥结石路面宽4m，长73m</t>
  </si>
  <si>
    <t>李子坳村</t>
  </si>
  <si>
    <t>68.5万/km</t>
  </si>
  <si>
    <t>改善脱贫人口70人35亩农田耕作困难</t>
  </si>
  <si>
    <t>沙洲三组主路到范贤堂家门口通组道路路面硬化长160米、宽3.5米；沙洲八组主路桥到范才勇家旁长108米，宽3.5米。</t>
  </si>
  <si>
    <t>35万/km</t>
  </si>
  <si>
    <t>1.2组至乐桥村砂石机耕道修建，泥结石路面宽4m，长472m</t>
  </si>
  <si>
    <t>青庄村</t>
  </si>
  <si>
    <t>63.5万/km</t>
  </si>
  <si>
    <t>改善脱贫人口185人135亩农田耕作困难</t>
  </si>
  <si>
    <t>1.2组砂石机耕道修建，泥结石路面宽4m，长395m</t>
  </si>
  <si>
    <t>10万/km</t>
  </si>
  <si>
    <t>太平车5.10公塘浆砌石长140米、高2米、上宽0.8米，下宽1.2米，围栏140米，清淤长40米、宽24米、深1.5米。</t>
  </si>
  <si>
    <t>19.3万元/口</t>
  </si>
  <si>
    <t>6组砂石机耕道修建，泥结石路面宽4m，长540m</t>
  </si>
  <si>
    <t>横板村</t>
  </si>
  <si>
    <t>120.4万/km</t>
  </si>
  <si>
    <t>改善脱贫人口210人150亩农田耕作困难</t>
  </si>
  <si>
    <t>木水二组大井改造</t>
  </si>
  <si>
    <r>
      <rPr>
        <sz val="8"/>
        <rFont val="宋体"/>
        <charset val="134"/>
        <scheme val="major"/>
      </rPr>
      <t>对水井周围采用浆砌石加固（方量87.4m</t>
    </r>
    <r>
      <rPr>
        <vertAlign val="superscript"/>
        <sz val="8"/>
        <rFont val="宋体"/>
        <charset val="134"/>
        <scheme val="major"/>
      </rPr>
      <t>3</t>
    </r>
    <r>
      <rPr>
        <sz val="8"/>
        <rFont val="宋体"/>
        <charset val="134"/>
        <scheme val="major"/>
      </rPr>
      <t>），设栏杆（栏杆长30m）</t>
    </r>
  </si>
  <si>
    <t>城东村</t>
  </si>
  <si>
    <t>10万元/处</t>
  </si>
  <si>
    <t>新回村5组、6组云门湾砂石机耕道修建，泥结石路面宽4m，长614m</t>
  </si>
  <si>
    <t>罗洪镇</t>
  </si>
  <si>
    <t>新回村</t>
  </si>
  <si>
    <t>105.8万/km</t>
  </si>
  <si>
    <t>改善脱贫人口9户33人农田耕作困难</t>
  </si>
  <si>
    <t>孟公村5组、6组砂石机耕道修建，泥结石路面宽4m，长119m</t>
  </si>
  <si>
    <t>孟公村</t>
  </si>
  <si>
    <t>33.6万/km</t>
  </si>
  <si>
    <t>改善脱贫人口70人40亩农田耕作困难</t>
  </si>
  <si>
    <t>孟公村5组、6组砂石机耕道修建，泥结石路面宽4m，长379m</t>
  </si>
  <si>
    <t>68.6万/KM</t>
  </si>
  <si>
    <t>改善脱贫人口130人95亩农田耕作困难</t>
  </si>
  <si>
    <t>城禾老院子大塘维修</t>
  </si>
  <si>
    <t>清淤、对塘内垮塌段（10米）进行修复、设码头2处，排水渠改造150米，断面尺寸1.5*2米，渠首设闸门</t>
  </si>
  <si>
    <t>30万元/处</t>
  </si>
  <si>
    <t>采莲村12组王家凸机耕道，砂石机耕道修建，泥结石路面宽4m,长213m</t>
  </si>
  <si>
    <t>采莲村</t>
  </si>
  <si>
    <t>46.9万/km</t>
  </si>
  <si>
    <t>改善脱贫人口170人110亩农田耕作困难</t>
  </si>
  <si>
    <t>采莲村9组、10组至孟公机耕路，砂石机耕道修建，泥结石路面宽4m,长1042m</t>
  </si>
  <si>
    <t>62.4万/km</t>
  </si>
  <si>
    <t>改善脱贫人口650人300亩农田耕作困难</t>
  </si>
  <si>
    <t>窑门前山塘加固改造</t>
  </si>
  <si>
    <r>
      <rPr>
        <sz val="8"/>
        <rFont val="宋体"/>
        <charset val="134"/>
        <scheme val="major"/>
      </rPr>
      <t>窑门前山塘內坡坝体防渗加固，砼305m</t>
    </r>
    <r>
      <rPr>
        <vertAlign val="superscript"/>
        <sz val="8"/>
        <rFont val="宋体"/>
        <charset val="134"/>
        <scheme val="major"/>
      </rPr>
      <t>3</t>
    </r>
    <r>
      <rPr>
        <sz val="8"/>
        <rFont val="宋体"/>
        <charset val="134"/>
        <scheme val="major"/>
      </rPr>
      <t>。清淤（方量5000m3）及砼截水墙进行接触带防渗,砼截水墙方量（330m3）。对塘内垮塌段（10米）进行修复、设码头2处，排水渠改造150米，断面尺寸1.5*2米，渠首设闸门</t>
    </r>
  </si>
  <si>
    <t>90万元/处</t>
  </si>
  <si>
    <t>石莲村塘头至曾家祠堂机耕路，砂石机耕道修建，泥结石路面宽4m，长151m</t>
  </si>
  <si>
    <t>石莲村</t>
  </si>
  <si>
    <t>100万/km</t>
  </si>
  <si>
    <t>改善脱贫人口105人50亩农田耕作困难</t>
  </si>
  <si>
    <t>石莲村3组石龙江至采莲曾家祠堂机耕路，砂石机耕道修建，泥结石路面宽4m，长524m</t>
  </si>
  <si>
    <t>61万/km</t>
  </si>
  <si>
    <t>改善脱贫人口260人150亩农田耕作困难</t>
  </si>
  <si>
    <t>油榨坊水井改造</t>
  </si>
  <si>
    <r>
      <rPr>
        <sz val="8"/>
        <rFont val="宋体"/>
        <charset val="134"/>
        <scheme val="major"/>
      </rPr>
      <t>采用浆砌石对水井内进行护坡、周围设排水沟及1.5米宽人行步道（长度70米）、下游设洗衣池、洗菜池各1个，水井周围设栏杆（长度70米）,清淤（方量150m</t>
    </r>
    <r>
      <rPr>
        <vertAlign val="superscript"/>
        <sz val="8"/>
        <rFont val="宋体"/>
        <charset val="134"/>
        <scheme val="major"/>
      </rPr>
      <t>3</t>
    </r>
    <r>
      <rPr>
        <sz val="8"/>
        <rFont val="宋体"/>
        <charset val="134"/>
        <scheme val="major"/>
      </rPr>
      <t>）</t>
    </r>
  </si>
  <si>
    <t>3组磨子岩20cm厚砼路面硬化，10cm厚碎石垫层，路面宽3.5m,长822m</t>
  </si>
  <si>
    <t>虎形山瑶族乡</t>
  </si>
  <si>
    <t>四角田村</t>
  </si>
  <si>
    <t>87.5万/km</t>
  </si>
  <si>
    <t>改善脱贫人口290人150亩农田耕作困难</t>
  </si>
  <si>
    <t>幸福村1组江西塘20cm厚砼路面硬化，10cm厚碎石垫层，路面宽3.5m,长315m</t>
  </si>
  <si>
    <t>幸福村</t>
  </si>
  <si>
    <t>69.8万/km</t>
  </si>
  <si>
    <t>改善农户人口315人250亩农田耕作困难</t>
  </si>
  <si>
    <t>杨桐山水井改造</t>
  </si>
  <si>
    <t>井底清淤（方量8m³），井壁加固改造（10米高70㎡大），泵站机房及相关设施加固改造</t>
  </si>
  <si>
    <t>24万元/处</t>
  </si>
  <si>
    <t>幸福村1组江西塘20cm厚砼路面硬化，10cm厚碎石垫层，路面宽3.5m,长283m</t>
  </si>
  <si>
    <t>81.3万/km</t>
  </si>
  <si>
    <t>三面龙眼1号、2号水井改造</t>
  </si>
  <si>
    <t>井底清淤（方量2m³），泵站机房及相关设施加固改造</t>
  </si>
  <si>
    <t>16万元/处</t>
  </si>
  <si>
    <t>幸福村1组江西塘20cm厚砼路面硬化，10cm厚碎石垫层，路面宽3.5m,长610m</t>
  </si>
  <si>
    <t>101.6万/km</t>
  </si>
  <si>
    <t>人居环境整治</t>
  </si>
  <si>
    <t>梅溪片屋前地面硬化1000平米，及场地平整、排水沟等（续建）</t>
  </si>
  <si>
    <t>梅荷湾村</t>
  </si>
  <si>
    <t>37.8/处</t>
  </si>
  <si>
    <t>渠道修建</t>
  </si>
  <si>
    <t>幸福村5组大湾里C25砼衬砌矩形渠道，底板厚0.1m，三面衬砌，长280m，断面0.3*0.4m</t>
  </si>
  <si>
    <t>285元/m</t>
  </si>
  <si>
    <t>改善农户人口90人40亩农田水利灌溉条件</t>
  </si>
  <si>
    <t>大岭村、米家村、南路、章几塘、星子坪、石塘、苏河、五星、新潮、砚田种植绿肥，100亩</t>
  </si>
  <si>
    <t>西洋江项目区</t>
  </si>
  <si>
    <t>4800元/亩</t>
  </si>
  <si>
    <t>改善脱贫户1024户3550亩耕地土地质量改良</t>
  </si>
  <si>
    <t>项目管理费</t>
  </si>
  <si>
    <t>从中央和省级财政衔接资金中按不超过1%的比例统筹安排项目管理费，用于项目前期设计、评审、招标、监理以及验收等与项目管理相关的支出</t>
  </si>
  <si>
    <t>全县</t>
  </si>
  <si>
    <t>130万/项</t>
  </si>
  <si>
    <t>施用生石灰、种植绿肥400亩， 其中：1、河东村李家4、6、7、9组、曹家3、6组、白田3、6组，共70亩；2、狮龙强狮龙7、8、9、民强1、2、3组共60亩；3、 明德村横溪4、5组、星星1组共80亩；4、港洪8-12组80亩；5、长砂龙长裕8、9、10、15、16组共60亩；                      6、飞蛾潭6、7、19、25组共50亩</t>
  </si>
  <si>
    <t>六都寨项目区</t>
  </si>
  <si>
    <t>河东、明德、港洪、狮龙强、长砂龙</t>
  </si>
  <si>
    <t>3500元/亩</t>
  </si>
  <si>
    <t>改善脱贫户120户360人400亩耕地土地质量改良</t>
  </si>
  <si>
    <t>1、16、17组改造高标准小菜园1450.6平方米；2、16、17组花坛绿化带500米长；3、河堤修复60米，4、水渠修建长260米，其中80x80（200米）30x40（60米）5、16组人行道硬化长240米，宽1米，厚0.1米</t>
  </si>
  <si>
    <t>斗照楼村</t>
  </si>
  <si>
    <t>50万/处</t>
  </si>
  <si>
    <t>1：16、17组改造高标准小菜园1450.6平方米；                2：16、17组花坛绿化带500米长； 3 ：道路清障3公里</t>
  </si>
  <si>
    <t>30万/处</t>
  </si>
  <si>
    <t>解决脱贫户68户216人人居环境条件</t>
  </si>
  <si>
    <t>1、河堤修复60米，  2、水渠修建长260米，其中80x80（200米）30x40（60米）  3、16组人行道硬化长240米，宽1米，厚0.1米；4、垃圾亭14个；5、围栏100米；6、护坡修建（长13米，2.7米高，1米宽）</t>
  </si>
  <si>
    <t>20万/处</t>
  </si>
  <si>
    <t>解决脱贫户32户104人人居环境条件</t>
  </si>
  <si>
    <t>5、6、7、8组院落地面硬化4000平方米,含场地整理，水沟硬化</t>
  </si>
  <si>
    <t>羊古坳镇</t>
  </si>
  <si>
    <t>雷峰村</t>
  </si>
  <si>
    <t>50元/平方米</t>
  </si>
  <si>
    <t>道路维修</t>
  </si>
  <si>
    <t>4.7.8.9.10组公路保坎140立方米，水沟修建620米，挡水坝1座</t>
  </si>
  <si>
    <t>龙家湾村</t>
  </si>
  <si>
    <t>水坝3.2万元/座，保坎400元/立方米，水沟180元/米</t>
  </si>
  <si>
    <t>解决脱贫户121户326人出行安全，改善生产生活条件</t>
  </si>
  <si>
    <t>羊古坳镇人民政府</t>
  </si>
  <si>
    <r>
      <rPr>
        <sz val="8"/>
        <rFont val="宋体"/>
        <charset val="134"/>
      </rPr>
      <t>隆乡振联</t>
    </r>
    <r>
      <rPr>
        <sz val="8"/>
        <color rgb="FF000000"/>
        <rFont val="宋体"/>
        <charset val="134"/>
      </rPr>
      <t>〔2021〕1号</t>
    </r>
  </si>
  <si>
    <t>1到18组建设20个垃圾收集点；每个垃圾点设置四个垃圾桶；垃圾点的场地平整60平方,人居环境整治三清三化</t>
  </si>
  <si>
    <t>星月村</t>
  </si>
  <si>
    <t>35万/处</t>
  </si>
  <si>
    <t>锦鲤溪改造长164m，底1.3米，入口1.6米，两边路面1.6米，修建垃圾停放点17个，垃圾桶80个，硬化垃圾停放点60平方</t>
  </si>
  <si>
    <t>35万元/处</t>
  </si>
  <si>
    <t>改善生产条件水平，带动脱贫人口109户362人年增收</t>
  </si>
  <si>
    <t>西洋江镇人民政府</t>
  </si>
  <si>
    <t>街道三清农家三化</t>
  </si>
  <si>
    <t>320国道、356国道、242省道沿线村，其他乡镇所在地和示范村开展街道三清农家三化14.5万平方米</t>
  </si>
  <si>
    <t>320国道、356国道、242省道沿线村，其他乡镇示范村</t>
  </si>
  <si>
    <t>10元/平米</t>
  </si>
  <si>
    <t>垃圾中转站建设</t>
  </si>
  <si>
    <t>建成一机双位的200平方米的垃圾中转站</t>
  </si>
  <si>
    <t>六都寨镇</t>
  </si>
  <si>
    <t>70万/个</t>
  </si>
  <si>
    <t>解决六都寨镇和荷田乡垃圾收集中转，改善农户生活条件，提升人居环境</t>
  </si>
  <si>
    <t>人居环境指挥部</t>
  </si>
  <si>
    <t>六都寨镇人民政府</t>
  </si>
  <si>
    <t>道路通畅</t>
  </si>
  <si>
    <t>竹子冲道路通畅硬化长0.4公里</t>
  </si>
  <si>
    <t>米家村</t>
  </si>
  <si>
    <t>32万/km</t>
  </si>
  <si>
    <t>塘头至寨志通达公路1.9公里</t>
  </si>
  <si>
    <t>岩口镇</t>
  </si>
  <si>
    <t>寨志村</t>
  </si>
  <si>
    <t>7万/km</t>
  </si>
  <si>
    <t>解决脱贫户22户88人安全出行，改善出行条件</t>
  </si>
  <si>
    <t>2021年6月</t>
  </si>
  <si>
    <t>9、10、11、12组道通畅0.7公里</t>
  </si>
  <si>
    <t>杨田村</t>
  </si>
  <si>
    <t>6-8组组道通畅1.4公里</t>
  </si>
  <si>
    <t>双龙村</t>
  </si>
  <si>
    <t>原兰草2、6组组道通畅0.6公里</t>
  </si>
  <si>
    <t>金石桥镇</t>
  </si>
  <si>
    <t>云雾山村</t>
  </si>
  <si>
    <t>蒙田至新屋村通畅0.45公里，宽4.5米</t>
  </si>
  <si>
    <t>蒙田村</t>
  </si>
  <si>
    <t>解决脱贫户16户85人安全出行，改善出行条件</t>
  </si>
  <si>
    <t>磨石桥长26.02米，宽5.5米</t>
  </si>
  <si>
    <t>磨石村</t>
  </si>
  <si>
    <t>42.9万/座</t>
  </si>
  <si>
    <t>1、15组组道通畅1.5公里</t>
  </si>
  <si>
    <t>畲溪村</t>
  </si>
  <si>
    <t>解决脱贫户20户80人安全出行，改善出行条件</t>
  </si>
  <si>
    <t>石边桥长20.04m宽5.5m、象山人行桥长14m宽1.5m</t>
  </si>
  <si>
    <t>和码村</t>
  </si>
  <si>
    <t>15万/座</t>
  </si>
  <si>
    <t>1,13组组道通畅613米</t>
  </si>
  <si>
    <t>石脚村</t>
  </si>
  <si>
    <t>解决16户73人安全出行，改善出行条件</t>
  </si>
  <si>
    <t>金银花露饮料等产业项目</t>
  </si>
  <si>
    <t>湖南盛世丰花生物科技有限公司改造金银花露饮料标准化车间1728平方米，新扩配套车间700平方米，引进金银花露全自动化生产线一条</t>
  </si>
  <si>
    <t>大健康产业园</t>
  </si>
  <si>
    <t>100万/项</t>
  </si>
  <si>
    <t>新扩金银花露饮料生产线消毒车间160平方米、饲料添加剂车间配套仓库506平方米、                                                                                                                                     FE4P30N叉车一台、高压清洗设备2台。</t>
  </si>
  <si>
    <t>项目建成后，可年产金银花露2000万瓶，实现产值5000万元以上，带动100个就业机会</t>
  </si>
  <si>
    <t>2021年10月</t>
  </si>
  <si>
    <t>2022年1月</t>
  </si>
  <si>
    <t>黄茅岭人饮工程</t>
  </si>
  <si>
    <t>黄茅岭修建4米*4米*3米水池2个，水管1200米,水管1000米，配电房、加压设备1套</t>
  </si>
  <si>
    <t>飞蛾潭村</t>
  </si>
  <si>
    <t>修建集水池一座，铺设进水管933米，供水管725米，加压设备2套。</t>
  </si>
  <si>
    <t>解决脱贫户9户44人安全饮水问题,改善生活条件</t>
  </si>
  <si>
    <t>县水利局</t>
  </si>
  <si>
    <t>大东山旅游产业</t>
  </si>
  <si>
    <t>隆回县绿康生态农业旅游开发有限公司联合东山村6家农民专业合作社，开发大东山旅游桟道3.5公里，将军湖开发前期新建公路500米，景点2处，观赏休闲瞭望台一座，通过入股、务工等方式使脱贫户增收，增加村集体经济收入</t>
  </si>
  <si>
    <t>东山村</t>
  </si>
  <si>
    <t>40万/处</t>
  </si>
  <si>
    <t>开发东山村旅游入景马路建设长755米，宽3米；台梯式栈道长680米；平路式栈道长398米；景点1处和瞭望台1个。通过入股、务工等方式使脱贫户增收，增加村集体经济收入</t>
  </si>
  <si>
    <t>解决东山村产业与旅游结合，同步发展，增加合作社收入，解决村民就业岗位，为东山村纳入大湘西精品旅游线路打好基础</t>
  </si>
  <si>
    <t>县文旅广体局</t>
  </si>
</sst>
</file>

<file path=xl/styles.xml><?xml version="1.0" encoding="utf-8"?>
<styleSheet xmlns="http://schemas.openxmlformats.org/spreadsheetml/2006/main">
  <numFmts count="10">
    <numFmt numFmtId="43" formatCode="_ * #,##0.00_ ;_ * \-#,##0.00_ ;_ * &quot;-&quot;??_ ;_ @_ "/>
    <numFmt numFmtId="176" formatCode="0_);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0.00_);\(0.00\)"/>
    <numFmt numFmtId="178" formatCode="0.00_ "/>
    <numFmt numFmtId="179" formatCode="0;[Red]0"/>
    <numFmt numFmtId="180" formatCode="yyyy&quot;年&quot;m&quot;月&quot;;@"/>
    <numFmt numFmtId="181" formatCode="0_ "/>
  </numFmts>
  <fonts count="4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4"/>
      <color theme="1"/>
      <name val="宋体"/>
      <charset val="134"/>
    </font>
    <font>
      <sz val="20"/>
      <color theme="1"/>
      <name val="方正小标宋简体"/>
      <charset val="134"/>
    </font>
    <font>
      <sz val="8"/>
      <color theme="1"/>
      <name val="宋体"/>
      <charset val="134"/>
      <scheme val="minor"/>
    </font>
    <font>
      <sz val="8"/>
      <color theme="1"/>
      <name val="宋体"/>
      <charset val="134"/>
      <scheme val="major"/>
    </font>
    <font>
      <sz val="8"/>
      <name val="宋体"/>
      <charset val="134"/>
      <scheme val="major"/>
    </font>
    <font>
      <sz val="8"/>
      <name val="宋体"/>
      <charset val="1"/>
      <scheme val="major"/>
    </font>
    <font>
      <sz val="8"/>
      <color rgb="FF000000"/>
      <name val="宋体"/>
      <charset val="134"/>
      <scheme val="major"/>
    </font>
    <font>
      <sz val="8"/>
      <color indexed="8"/>
      <name val="宋体"/>
      <charset val="134"/>
      <scheme val="major"/>
    </font>
    <font>
      <sz val="8"/>
      <name val="宋体"/>
      <charset val="134"/>
    </font>
    <font>
      <sz val="8"/>
      <name val="宋体"/>
      <charset val="134"/>
      <scheme val="minor"/>
    </font>
    <font>
      <sz val="8"/>
      <color theme="1"/>
      <name val="仿宋_GB2312"/>
      <charset val="134"/>
    </font>
    <font>
      <sz val="8"/>
      <name val="宋体"/>
      <charset val="1"/>
    </font>
    <font>
      <sz val="11"/>
      <color theme="1"/>
      <name val="Tahoma"/>
      <charset val="134"/>
    </font>
    <font>
      <sz val="15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16"/>
      <color theme="1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vertAlign val="superscript"/>
      <sz val="8"/>
      <name val="宋体"/>
      <charset val="134"/>
      <scheme val="major"/>
    </font>
    <font>
      <sz val="8"/>
      <color rgb="FF00000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7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5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25" fillId="0" borderId="0">
      <alignment vertical="center"/>
    </xf>
    <xf numFmtId="0" fontId="27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9" fillId="16" borderId="8" applyNumberFormat="0" applyAlignment="0" applyProtection="0">
      <alignment vertical="center"/>
    </xf>
    <xf numFmtId="0" fontId="44" fillId="16" borderId="7" applyNumberFormat="0" applyAlignment="0" applyProtection="0">
      <alignment vertical="center"/>
    </xf>
    <xf numFmtId="0" fontId="0" fillId="0" borderId="0">
      <alignment vertical="center"/>
    </xf>
    <xf numFmtId="0" fontId="31" fillId="10" borderId="6" applyNumberFormat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4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 applyBorder="0">
      <alignment vertical="center"/>
    </xf>
    <xf numFmtId="0" fontId="25" fillId="0" borderId="0">
      <alignment vertical="center"/>
    </xf>
    <xf numFmtId="0" fontId="17" fillId="0" borderId="0"/>
    <xf numFmtId="0" fontId="25" fillId="0" borderId="0"/>
  </cellStyleXfs>
  <cellXfs count="15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176" fontId="7" fillId="0" borderId="0" xfId="0" applyNumberFormat="1" applyFont="1">
      <alignment vertical="center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0" borderId="1" xfId="68" applyFont="1" applyFill="1" applyBorder="1" applyAlignment="1">
      <alignment vertical="center" wrapText="1"/>
    </xf>
    <xf numFmtId="0" fontId="9" fillId="0" borderId="1" xfId="68" applyFont="1" applyFill="1" applyBorder="1" applyAlignment="1">
      <alignment horizontal="center" vertical="center" wrapText="1"/>
    </xf>
    <xf numFmtId="177" fontId="9" fillId="0" borderId="1" xfId="68" applyNumberFormat="1" applyFont="1" applyFill="1" applyBorder="1" applyAlignment="1">
      <alignment horizontal="center" vertical="center" wrapText="1"/>
    </xf>
    <xf numFmtId="176" fontId="9" fillId="0" borderId="1" xfId="68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63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8" fontId="1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9" fontId="9" fillId="0" borderId="1" xfId="67" applyNumberFormat="1" applyFont="1" applyFill="1" applyBorder="1" applyAlignment="1">
      <alignment horizontal="center" vertical="center" wrapText="1" shrinkToFit="1"/>
    </xf>
    <xf numFmtId="0" fontId="11" fillId="0" borderId="1" xfId="66" applyFont="1" applyFill="1" applyBorder="1" applyAlignment="1">
      <alignment horizontal="left" vertical="center" wrapText="1"/>
    </xf>
    <xf numFmtId="180" fontId="9" fillId="0" borderId="1" xfId="0" applyNumberFormat="1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57" fontId="9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77" fontId="12" fillId="0" borderId="1" xfId="0" applyNumberFormat="1" applyFont="1" applyFill="1" applyBorder="1" applyAlignment="1">
      <alignment horizontal="center" vertical="center"/>
    </xf>
    <xf numFmtId="180" fontId="12" fillId="0" borderId="1" xfId="0" applyNumberFormat="1" applyFont="1" applyFill="1" applyBorder="1" applyAlignment="1">
      <alignment horizontal="center" vertical="center" wrapText="1"/>
    </xf>
    <xf numFmtId="0" fontId="9" fillId="0" borderId="1" xfId="70" applyNumberFormat="1" applyFont="1" applyFill="1" applyBorder="1" applyAlignment="1">
      <alignment horizontal="center" vertical="center" wrapText="1"/>
    </xf>
    <xf numFmtId="179" fontId="9" fillId="0" borderId="1" xfId="67" applyNumberFormat="1" applyFont="1" applyFill="1" applyBorder="1" applyAlignment="1">
      <alignment horizontal="center" vertical="center" wrapText="1"/>
    </xf>
    <xf numFmtId="181" fontId="9" fillId="0" borderId="1" xfId="66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 applyProtection="1">
      <alignment horizontal="center" vertical="center"/>
    </xf>
    <xf numFmtId="179" fontId="9" fillId="0" borderId="1" xfId="67" applyNumberFormat="1" applyFont="1" applyFill="1" applyBorder="1" applyAlignment="1">
      <alignment horizontal="left" vertical="center" wrapText="1"/>
    </xf>
    <xf numFmtId="57" fontId="9" fillId="0" borderId="1" xfId="0" applyNumberFormat="1" applyFont="1" applyFill="1" applyBorder="1" applyAlignment="1">
      <alignment horizontal="center" vertical="center" shrinkToFit="1"/>
    </xf>
    <xf numFmtId="0" fontId="9" fillId="0" borderId="1" xfId="70" applyNumberFormat="1" applyFont="1" applyFill="1" applyBorder="1" applyAlignment="1" applyProtection="1">
      <alignment horizontal="center" vertical="center" wrapText="1"/>
    </xf>
    <xf numFmtId="179" fontId="9" fillId="0" borderId="1" xfId="67" applyNumberFormat="1" applyFont="1" applyFill="1" applyBorder="1" applyAlignment="1" applyProtection="1">
      <alignment horizontal="center" vertical="center" wrapText="1"/>
    </xf>
    <xf numFmtId="181" fontId="9" fillId="0" borderId="1" xfId="66" applyNumberFormat="1" applyFont="1" applyFill="1" applyBorder="1" applyAlignment="1" applyProtection="1">
      <alignment horizontal="center" vertical="center" wrapText="1"/>
    </xf>
    <xf numFmtId="179" fontId="9" fillId="0" borderId="1" xfId="67" applyNumberFormat="1" applyFont="1" applyFill="1" applyBorder="1" applyAlignment="1" applyProtection="1">
      <alignment horizontal="left" vertical="center" wrapText="1"/>
    </xf>
    <xf numFmtId="0" fontId="9" fillId="0" borderId="1" xfId="70" applyNumberFormat="1" applyFont="1" applyFill="1" applyBorder="1" applyAlignment="1" applyProtection="1">
      <alignment horizontal="left" vertical="center" wrapText="1"/>
    </xf>
    <xf numFmtId="177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57" fontId="12" fillId="0" borderId="1" xfId="0" applyNumberFormat="1" applyFont="1" applyFill="1" applyBorder="1" applyAlignment="1">
      <alignment horizontal="center" vertical="center" wrapText="1"/>
    </xf>
    <xf numFmtId="0" fontId="9" fillId="0" borderId="1" xfId="66" applyFont="1" applyFill="1" applyBorder="1" applyAlignment="1">
      <alignment horizontal="center" vertical="center" wrapText="1"/>
    </xf>
    <xf numFmtId="0" fontId="9" fillId="0" borderId="1" xfId="66" applyFont="1" applyFill="1" applyBorder="1" applyAlignment="1" applyProtection="1">
      <alignment horizontal="center" vertical="center" wrapText="1"/>
    </xf>
    <xf numFmtId="0" fontId="9" fillId="0" borderId="1" xfId="70" applyFont="1" applyFill="1" applyBorder="1" applyAlignment="1">
      <alignment horizontal="center" vertical="center" wrapText="1"/>
    </xf>
    <xf numFmtId="0" fontId="9" fillId="0" borderId="1" xfId="63" applyNumberFormat="1" applyFont="1" applyFill="1" applyBorder="1" applyAlignment="1" applyProtection="1">
      <alignment horizontal="center" vertical="center" wrapText="1"/>
    </xf>
    <xf numFmtId="178" fontId="9" fillId="0" borderId="1" xfId="66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/>
    </xf>
    <xf numFmtId="177" fontId="13" fillId="0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 shrinkToFit="1"/>
    </xf>
    <xf numFmtId="177" fontId="9" fillId="2" borderId="1" xfId="0" applyNumberFormat="1" applyFont="1" applyFill="1" applyBorder="1" applyAlignment="1">
      <alignment horizontal="center" vertical="center" wrapText="1"/>
    </xf>
    <xf numFmtId="0" fontId="13" fillId="3" borderId="1" xfId="69" applyFont="1" applyFill="1" applyBorder="1" applyAlignment="1">
      <alignment horizontal="center" vertical="center" wrapText="1"/>
    </xf>
    <xf numFmtId="0" fontId="13" fillId="3" borderId="1" xfId="69" applyFont="1" applyFill="1" applyBorder="1" applyAlignment="1">
      <alignment vertical="center" wrapText="1"/>
    </xf>
    <xf numFmtId="177" fontId="13" fillId="3" borderId="1" xfId="69" applyNumberFormat="1" applyFont="1" applyFill="1" applyBorder="1" applyAlignment="1">
      <alignment horizontal="center" vertical="center" wrapText="1"/>
    </xf>
    <xf numFmtId="176" fontId="13" fillId="0" borderId="1" xfId="68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 shrinkToFit="1"/>
    </xf>
    <xf numFmtId="0" fontId="14" fillId="2" borderId="1" xfId="0" applyFont="1" applyFill="1" applyBorder="1" applyAlignment="1">
      <alignment vertical="center" wrapText="1"/>
    </xf>
    <xf numFmtId="177" fontId="14" fillId="2" borderId="1" xfId="0" applyNumberFormat="1" applyFont="1" applyFill="1" applyBorder="1" applyAlignment="1">
      <alignment horizontal="center" vertical="center" wrapText="1"/>
    </xf>
    <xf numFmtId="179" fontId="7" fillId="0" borderId="1" xfId="0" applyNumberFormat="1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78" fontId="13" fillId="3" borderId="1" xfId="0" applyNumberFormat="1" applyFont="1" applyFill="1" applyBorder="1" applyAlignment="1">
      <alignment horizontal="center" vertical="center" wrapText="1"/>
    </xf>
    <xf numFmtId="177" fontId="13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9" fontId="7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63" applyNumberFormat="1" applyFont="1" applyFill="1" applyBorder="1" applyAlignment="1" applyProtection="1">
      <alignment horizontal="left" vertical="center" wrapText="1"/>
    </xf>
    <xf numFmtId="0" fontId="9" fillId="0" borderId="1" xfId="70" applyFont="1" applyFill="1" applyBorder="1" applyAlignment="1">
      <alignment horizontal="center" vertical="center"/>
    </xf>
    <xf numFmtId="0" fontId="9" fillId="0" borderId="1" xfId="70" applyFont="1" applyFill="1" applyBorder="1" applyAlignment="1">
      <alignment horizontal="left" vertical="center" wrapText="1"/>
    </xf>
    <xf numFmtId="0" fontId="13" fillId="0" borderId="1" xfId="70" applyNumberFormat="1" applyFont="1" applyFill="1" applyBorder="1" applyAlignment="1" applyProtection="1">
      <alignment horizontal="left" vertical="center" wrapText="1"/>
    </xf>
    <xf numFmtId="0" fontId="13" fillId="0" borderId="1" xfId="63" applyNumberFormat="1" applyFont="1" applyFill="1" applyBorder="1" applyAlignment="1" applyProtection="1">
      <alignment horizontal="center" vertical="center" wrapText="1"/>
    </xf>
    <xf numFmtId="181" fontId="13" fillId="0" borderId="1" xfId="66" applyNumberFormat="1" applyFont="1" applyFill="1" applyBorder="1" applyAlignment="1">
      <alignment horizontal="center" vertical="center" wrapText="1"/>
    </xf>
    <xf numFmtId="0" fontId="9" fillId="3" borderId="1" xfId="69" applyFont="1" applyFill="1" applyBorder="1" applyAlignment="1">
      <alignment horizontal="center" vertical="center" wrapText="1"/>
    </xf>
    <xf numFmtId="0" fontId="9" fillId="3" borderId="1" xfId="69" applyFont="1" applyFill="1" applyBorder="1" applyAlignment="1">
      <alignment horizontal="left" vertical="center" wrapText="1"/>
    </xf>
    <xf numFmtId="179" fontId="8" fillId="0" borderId="1" xfId="0" applyNumberFormat="1" applyFont="1" applyFill="1" applyBorder="1" applyAlignment="1">
      <alignment horizontal="left" vertical="center" wrapText="1"/>
    </xf>
    <xf numFmtId="57" fontId="8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57" fontId="8" fillId="0" borderId="1" xfId="0" applyNumberFormat="1" applyFont="1" applyBorder="1" applyAlignment="1">
      <alignment horizontal="center" vertical="center"/>
    </xf>
    <xf numFmtId="180" fontId="13" fillId="4" borderId="1" xfId="0" applyNumberFormat="1" applyFont="1" applyFill="1" applyBorder="1" applyAlignment="1">
      <alignment horizontal="center" vertical="center"/>
    </xf>
    <xf numFmtId="0" fontId="13" fillId="3" borderId="1" xfId="69" applyFont="1" applyFill="1" applyBorder="1" applyAlignment="1">
      <alignment horizontal="left" vertical="center" wrapText="1"/>
    </xf>
    <xf numFmtId="177" fontId="13" fillId="3" borderId="1" xfId="69" applyNumberFormat="1" applyFont="1" applyFill="1" applyBorder="1" applyAlignment="1">
      <alignment horizontal="center" vertical="center" shrinkToFit="1"/>
    </xf>
    <xf numFmtId="180" fontId="13" fillId="3" borderId="1" xfId="69" applyNumberFormat="1" applyFont="1" applyFill="1" applyBorder="1" applyAlignment="1">
      <alignment horizontal="center" vertical="center" wrapText="1" shrinkToFit="1"/>
    </xf>
    <xf numFmtId="180" fontId="13" fillId="3" borderId="1" xfId="69" applyNumberFormat="1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49" fontId="13" fillId="0" borderId="1" xfId="0" applyNumberFormat="1" applyFont="1" applyFill="1" applyBorder="1" applyAlignment="1">
      <alignment vertical="center" shrinkToFit="1"/>
    </xf>
    <xf numFmtId="57" fontId="13" fillId="0" borderId="1" xfId="0" applyNumberFormat="1" applyFont="1" applyFill="1" applyBorder="1" applyAlignment="1">
      <alignment horizontal="center" vertical="center" wrapText="1"/>
    </xf>
    <xf numFmtId="57" fontId="13" fillId="3" borderId="1" xfId="0" applyNumberFormat="1" applyFont="1" applyFill="1" applyBorder="1" applyAlignment="1">
      <alignment horizontal="center" vertical="center"/>
    </xf>
    <xf numFmtId="178" fontId="16" fillId="0" borderId="1" xfId="0" applyNumberFormat="1" applyFont="1" applyFill="1" applyBorder="1" applyAlignment="1">
      <alignment vertical="center" wrapText="1"/>
    </xf>
    <xf numFmtId="0" fontId="13" fillId="0" borderId="1" xfId="68" applyFont="1" applyFill="1" applyBorder="1" applyAlignment="1">
      <alignment horizontal="center" vertical="center" wrapText="1"/>
    </xf>
    <xf numFmtId="0" fontId="17" fillId="0" borderId="0" xfId="0" applyFont="1" applyFill="1" applyAlignment="1"/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3" borderId="1" xfId="67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8" fillId="0" borderId="0" xfId="59" applyFont="1" applyFill="1" applyBorder="1" applyAlignment="1">
      <alignment horizontal="left" vertical="center" wrapText="1"/>
    </xf>
    <xf numFmtId="0" fontId="0" fillId="0" borderId="0" xfId="59" applyFont="1" applyFill="1" applyAlignment="1">
      <alignment horizontal="center" vertical="center" wrapText="1"/>
    </xf>
    <xf numFmtId="0" fontId="0" fillId="0" borderId="0" xfId="59" applyFill="1" applyAlignment="1">
      <alignment horizontal="center" vertical="center" wrapText="1"/>
    </xf>
    <xf numFmtId="0" fontId="20" fillId="0" borderId="0" xfId="59" applyFont="1" applyFill="1" applyAlignment="1">
      <alignment horizontal="center" vertical="center" wrapText="1"/>
    </xf>
    <xf numFmtId="0" fontId="21" fillId="0" borderId="1" xfId="59" applyFont="1" applyFill="1" applyBorder="1" applyAlignment="1">
      <alignment horizontal="center" vertical="center" wrapText="1"/>
    </xf>
    <xf numFmtId="0" fontId="22" fillId="0" borderId="2" xfId="72" applyFont="1" applyFill="1" applyBorder="1" applyAlignment="1">
      <alignment horizontal="center" vertical="center" wrapText="1"/>
    </xf>
    <xf numFmtId="0" fontId="22" fillId="0" borderId="3" xfId="72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3" borderId="2" xfId="67" applyNumberFormat="1" applyFont="1" applyFill="1" applyBorder="1" applyAlignment="1">
      <alignment horizontal="center" vertical="center" wrapText="1"/>
    </xf>
    <xf numFmtId="0" fontId="2" fillId="3" borderId="4" xfId="67" applyNumberFormat="1" applyFont="1" applyFill="1" applyBorder="1" applyAlignment="1">
      <alignment horizontal="center" vertical="center" wrapText="1"/>
    </xf>
    <xf numFmtId="0" fontId="21" fillId="0" borderId="1" xfId="59" applyNumberFormat="1" applyFont="1" applyFill="1" applyBorder="1" applyAlignment="1">
      <alignment horizontal="center" vertical="center" wrapText="1"/>
    </xf>
    <xf numFmtId="0" fontId="22" fillId="0" borderId="1" xfId="59" applyFont="1" applyFill="1" applyBorder="1" applyAlignment="1">
      <alignment horizontal="center" vertical="center" wrapText="1"/>
    </xf>
    <xf numFmtId="0" fontId="22" fillId="0" borderId="1" xfId="59" applyFont="1" applyFill="1" applyBorder="1" applyAlignment="1">
      <alignment horizontal="left" vertical="center" wrapText="1"/>
    </xf>
    <xf numFmtId="0" fontId="22" fillId="0" borderId="1" xfId="66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vertical="center" wrapText="1"/>
    </xf>
    <xf numFmtId="0" fontId="23" fillId="0" borderId="1" xfId="0" applyFont="1" applyFill="1" applyBorder="1" applyAlignment="1">
      <alignment vertical="center"/>
    </xf>
    <xf numFmtId="0" fontId="23" fillId="0" borderId="1" xfId="0" applyFont="1" applyFill="1" applyBorder="1" applyAlignment="1">
      <alignment horizontal="left" vertical="center"/>
    </xf>
  </cellXfs>
  <cellStyles count="7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常规 25" xfId="18"/>
    <cellStyle name="标题" xfId="19" builtinId="15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常规 26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常规 18 2 2" xfId="35"/>
    <cellStyle name="好" xfId="36" builtinId="26"/>
    <cellStyle name="常规 21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40% - 强调文字颜色 6" xfId="54" builtinId="51"/>
    <cellStyle name="60% - 强调文字颜色 6" xfId="55" builtinId="52"/>
    <cellStyle name="常规 10 10 3 2 2" xfId="56"/>
    <cellStyle name="常规 18" xfId="57"/>
    <cellStyle name="常规 23" xfId="58"/>
    <cellStyle name="常规 10 10 3 2 2 2" xfId="59"/>
    <cellStyle name="常规 12 4" xfId="60"/>
    <cellStyle name="常规 3" xfId="61"/>
    <cellStyle name="常规 12 5" xfId="62"/>
    <cellStyle name="常规 2" xfId="63"/>
    <cellStyle name="常规 20" xfId="64"/>
    <cellStyle name="常规 24" xfId="65"/>
    <cellStyle name="常规_Sheet1" xfId="66"/>
    <cellStyle name="常规 2 10 12" xfId="67"/>
    <cellStyle name="常规 46" xfId="68"/>
    <cellStyle name="常规 10 10 3" xfId="69"/>
    <cellStyle name="常规 41" xfId="70"/>
    <cellStyle name="常规 48" xfId="71"/>
    <cellStyle name="_x000a_mouse.drv=lm" xfId="7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zoomScale="115" zoomScaleNormal="115" topLeftCell="A11" workbookViewId="0">
      <selection activeCell="C11" sqref="C11:G11"/>
    </sheetView>
  </sheetViews>
  <sheetFormatPr defaultColWidth="9.13333333333333" defaultRowHeight="38" customHeight="1" outlineLevelCol="7"/>
  <cols>
    <col min="1" max="1" width="5.3" style="128" customWidth="1"/>
    <col min="2" max="2" width="37" style="128" customWidth="1"/>
    <col min="3" max="3" width="17.3833333333333" style="128" customWidth="1"/>
    <col min="4" max="4" width="17" style="128" customWidth="1"/>
    <col min="5" max="5" width="17.25" style="128" customWidth="1"/>
    <col min="6" max="6" width="15.1333333333333" style="128" customWidth="1"/>
    <col min="7" max="7" width="12" style="128" customWidth="1"/>
    <col min="8" max="8" width="14.25" style="128" customWidth="1"/>
    <col min="9" max="16377" width="9.13333333333333" style="128" customWidth="1"/>
  </cols>
  <sheetData>
    <row r="1" s="128" customFormat="1" ht="22" customHeight="1" spans="1:8">
      <c r="A1" s="138" t="s">
        <v>0</v>
      </c>
      <c r="B1" s="138"/>
      <c r="C1" s="139"/>
      <c r="D1" s="139"/>
      <c r="E1" s="139"/>
      <c r="F1" s="139"/>
      <c r="G1" s="139"/>
      <c r="H1" s="140"/>
    </row>
    <row r="2" s="128" customFormat="1" ht="29" customHeight="1" spans="1:8">
      <c r="A2" s="141" t="s">
        <v>1</v>
      </c>
      <c r="B2" s="141"/>
      <c r="C2" s="141"/>
      <c r="D2" s="141"/>
      <c r="E2" s="141"/>
      <c r="F2" s="141"/>
      <c r="G2" s="141"/>
      <c r="H2" s="141"/>
    </row>
    <row r="3" s="128" customFormat="1" ht="19" customHeight="1" spans="1:8">
      <c r="A3" s="142" t="s">
        <v>2</v>
      </c>
      <c r="B3" s="142" t="s">
        <v>3</v>
      </c>
      <c r="C3" s="143" t="s">
        <v>4</v>
      </c>
      <c r="D3" s="144"/>
      <c r="E3" s="144"/>
      <c r="F3" s="144"/>
      <c r="G3" s="144"/>
      <c r="H3" s="142" t="s">
        <v>5</v>
      </c>
    </row>
    <row r="4" s="128" customFormat="1" ht="19" customHeight="1" spans="1:8">
      <c r="A4" s="142"/>
      <c r="B4" s="142"/>
      <c r="C4" s="145" t="s">
        <v>6</v>
      </c>
      <c r="D4" s="146" t="s">
        <v>7</v>
      </c>
      <c r="E4" s="135" t="s">
        <v>8</v>
      </c>
      <c r="F4" s="147" t="s">
        <v>9</v>
      </c>
      <c r="G4" s="145" t="s">
        <v>10</v>
      </c>
      <c r="H4" s="142"/>
    </row>
    <row r="5" s="128" customFormat="1" ht="19" customHeight="1" spans="1:8">
      <c r="A5" s="142">
        <v>1</v>
      </c>
      <c r="B5" s="142" t="s">
        <v>11</v>
      </c>
      <c r="C5" s="148"/>
      <c r="D5" s="134">
        <v>8</v>
      </c>
      <c r="E5" s="134">
        <v>1212.1</v>
      </c>
      <c r="F5" s="148">
        <v>178</v>
      </c>
      <c r="G5" s="148"/>
      <c r="H5" s="148">
        <f>SUM(C5:G5)</f>
        <v>1398.1</v>
      </c>
    </row>
    <row r="6" s="128" customFormat="1" ht="19" customHeight="1" spans="1:8">
      <c r="A6" s="142">
        <v>2</v>
      </c>
      <c r="B6" s="142" t="s">
        <v>12</v>
      </c>
      <c r="C6" s="148"/>
      <c r="D6" s="148"/>
      <c r="E6" s="148"/>
      <c r="F6" s="148"/>
      <c r="G6" s="134">
        <v>882.58</v>
      </c>
      <c r="H6" s="148">
        <f>SUM(C6:G6)</f>
        <v>882.58</v>
      </c>
    </row>
    <row r="7" s="128" customFormat="1" ht="19" customHeight="1" spans="1:8">
      <c r="A7" s="142">
        <v>3</v>
      </c>
      <c r="B7" s="142" t="s">
        <v>13</v>
      </c>
      <c r="C7" s="148">
        <v>121</v>
      </c>
      <c r="D7" s="148"/>
      <c r="E7" s="148"/>
      <c r="F7" s="148"/>
      <c r="G7" s="148"/>
      <c r="H7" s="148">
        <f>SUM(C7:G7)</f>
        <v>121</v>
      </c>
    </row>
    <row r="8" s="128" customFormat="1" ht="19" customHeight="1" spans="1:8">
      <c r="A8" s="142"/>
      <c r="B8" s="142" t="s">
        <v>14</v>
      </c>
      <c r="C8" s="148">
        <f t="shared" ref="C8:H8" si="0">SUM(C5:C7)</f>
        <v>121</v>
      </c>
      <c r="D8" s="148">
        <f t="shared" si="0"/>
        <v>8</v>
      </c>
      <c r="E8" s="148">
        <f t="shared" si="0"/>
        <v>1212.1</v>
      </c>
      <c r="F8" s="148">
        <v>178</v>
      </c>
      <c r="G8" s="148">
        <f t="shared" si="0"/>
        <v>882.58</v>
      </c>
      <c r="H8" s="148">
        <f>SUM(C8:G8)</f>
        <v>2401.68</v>
      </c>
    </row>
    <row r="9" s="128" customFormat="1" ht="23" customHeight="1" spans="1:8">
      <c r="A9" s="149" t="s">
        <v>15</v>
      </c>
      <c r="B9" s="150" t="s">
        <v>16</v>
      </c>
      <c r="C9" s="151">
        <v>500</v>
      </c>
      <c r="D9" s="151"/>
      <c r="E9" s="151"/>
      <c r="F9" s="151"/>
      <c r="G9" s="151"/>
      <c r="H9" s="148">
        <v>500</v>
      </c>
    </row>
    <row r="10" ht="27" customHeight="1" spans="1:8">
      <c r="A10" s="149"/>
      <c r="B10" s="152" t="s">
        <v>17</v>
      </c>
      <c r="C10" s="153">
        <v>200</v>
      </c>
      <c r="D10" s="153"/>
      <c r="E10" s="153"/>
      <c r="F10" s="153"/>
      <c r="G10" s="153"/>
      <c r="H10" s="153">
        <v>200</v>
      </c>
    </row>
    <row r="11" ht="29" customHeight="1" spans="1:8">
      <c r="A11" s="149"/>
      <c r="B11" s="154" t="s">
        <v>18</v>
      </c>
      <c r="C11" s="153">
        <v>200</v>
      </c>
      <c r="D11" s="153"/>
      <c r="E11" s="153"/>
      <c r="F11" s="153"/>
      <c r="G11" s="153"/>
      <c r="H11" s="153">
        <v>200</v>
      </c>
    </row>
    <row r="12" ht="22" customHeight="1" spans="1:8">
      <c r="A12" s="149"/>
      <c r="B12" s="154" t="s">
        <v>19</v>
      </c>
      <c r="C12" s="153">
        <v>50</v>
      </c>
      <c r="D12" s="153"/>
      <c r="E12" s="153"/>
      <c r="F12" s="153"/>
      <c r="G12" s="153"/>
      <c r="H12" s="153">
        <v>50</v>
      </c>
    </row>
    <row r="13" ht="21" customHeight="1" spans="1:8">
      <c r="A13" s="149"/>
      <c r="B13" s="154" t="s">
        <v>20</v>
      </c>
      <c r="C13" s="153">
        <v>37.8</v>
      </c>
      <c r="D13" s="153"/>
      <c r="E13" s="153"/>
      <c r="F13" s="153"/>
      <c r="G13" s="153"/>
      <c r="H13" s="153">
        <v>37.8</v>
      </c>
    </row>
    <row r="14" ht="24" customHeight="1" spans="1:8">
      <c r="A14" s="149"/>
      <c r="B14" s="155" t="s">
        <v>21</v>
      </c>
      <c r="C14" s="153">
        <v>200</v>
      </c>
      <c r="D14" s="153"/>
      <c r="E14" s="153"/>
      <c r="F14" s="153"/>
      <c r="G14" s="153"/>
      <c r="H14" s="153">
        <v>1283.88</v>
      </c>
    </row>
    <row r="15" ht="24" customHeight="1" spans="1:8">
      <c r="A15" s="149"/>
      <c r="B15" s="155" t="s">
        <v>22</v>
      </c>
      <c r="C15" s="153">
        <v>120</v>
      </c>
      <c r="D15" s="153"/>
      <c r="E15" s="153"/>
      <c r="F15" s="153"/>
      <c r="G15" s="153"/>
      <c r="H15" s="153"/>
    </row>
    <row r="16" ht="24" customHeight="1" spans="1:8">
      <c r="A16" s="149"/>
      <c r="B16" s="155" t="s">
        <v>23</v>
      </c>
      <c r="C16" s="153">
        <v>110</v>
      </c>
      <c r="D16" s="153"/>
      <c r="E16" s="153"/>
      <c r="F16" s="153"/>
      <c r="G16" s="153"/>
      <c r="H16" s="153"/>
    </row>
    <row r="17" ht="19" customHeight="1" spans="1:8">
      <c r="A17" s="149"/>
      <c r="B17" s="155" t="s">
        <v>24</v>
      </c>
      <c r="C17" s="153">
        <v>774.56</v>
      </c>
      <c r="D17" s="153"/>
      <c r="E17" s="153"/>
      <c r="F17" s="153"/>
      <c r="G17" s="153"/>
      <c r="H17" s="153"/>
    </row>
    <row r="18" ht="24" customHeight="1" spans="1:8">
      <c r="A18" s="149"/>
      <c r="B18" s="155" t="s">
        <v>25</v>
      </c>
      <c r="C18" s="153">
        <v>1.6</v>
      </c>
      <c r="D18" s="153"/>
      <c r="E18" s="153"/>
      <c r="F18" s="153"/>
      <c r="G18" s="153"/>
      <c r="H18" s="153"/>
    </row>
    <row r="19" ht="21" customHeight="1" spans="1:8">
      <c r="A19" s="149"/>
      <c r="B19" s="155" t="s">
        <v>26</v>
      </c>
      <c r="C19" s="153">
        <v>60</v>
      </c>
      <c r="D19" s="153"/>
      <c r="E19" s="153"/>
      <c r="F19" s="153"/>
      <c r="G19" s="153"/>
      <c r="H19" s="153"/>
    </row>
    <row r="20" ht="27" customHeight="1" spans="1:8">
      <c r="A20" s="149"/>
      <c r="B20" s="155" t="s">
        <v>27</v>
      </c>
      <c r="C20" s="153">
        <v>17.72</v>
      </c>
      <c r="D20" s="153"/>
      <c r="E20" s="153"/>
      <c r="F20" s="153"/>
      <c r="G20" s="153"/>
      <c r="H20" s="153"/>
    </row>
    <row r="21" ht="20" customHeight="1" spans="1:8">
      <c r="A21" s="149"/>
      <c r="B21" s="156" t="s">
        <v>28</v>
      </c>
      <c r="C21" s="153">
        <v>130</v>
      </c>
      <c r="D21" s="153"/>
      <c r="E21" s="153"/>
      <c r="F21" s="153"/>
      <c r="G21" s="153"/>
      <c r="H21" s="153">
        <v>130</v>
      </c>
    </row>
  </sheetData>
  <mergeCells count="21">
    <mergeCell ref="A1:B1"/>
    <mergeCell ref="A2:H2"/>
    <mergeCell ref="C3:G3"/>
    <mergeCell ref="C9:G9"/>
    <mergeCell ref="C10:G10"/>
    <mergeCell ref="C11:G11"/>
    <mergeCell ref="C12:G12"/>
    <mergeCell ref="C13:G13"/>
    <mergeCell ref="C14:G14"/>
    <mergeCell ref="C15:G15"/>
    <mergeCell ref="C16:G16"/>
    <mergeCell ref="C17:G17"/>
    <mergeCell ref="C18:G18"/>
    <mergeCell ref="C19:G19"/>
    <mergeCell ref="C20:G20"/>
    <mergeCell ref="C21:G21"/>
    <mergeCell ref="A3:A4"/>
    <mergeCell ref="A9:A21"/>
    <mergeCell ref="B3:B4"/>
    <mergeCell ref="H3:H4"/>
    <mergeCell ref="H14:H20"/>
  </mergeCells>
  <printOptions horizontalCentered="1"/>
  <pageMargins left="0.472222222222222" right="0.472222222222222" top="0.865972222222222" bottom="0.708333333333333" header="0.302777777777778" footer="0.511805555555556"/>
  <pageSetup paperSize="9" firstPageNumber="3" orientation="landscape" useFirstPageNumber="1" horizontalDpi="600"/>
  <headerFooter>
    <oddFooter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G19" sqref="G19"/>
    </sheetView>
  </sheetViews>
  <sheetFormatPr defaultColWidth="9" defaultRowHeight="14.25" outlineLevelRow="6"/>
  <cols>
    <col min="1" max="1" width="8.88333333333333" style="128" customWidth="1"/>
    <col min="2" max="2" width="19.5" style="128" customWidth="1"/>
    <col min="3" max="3" width="15.8833333333333" style="128" customWidth="1"/>
    <col min="4" max="4" width="14.6333333333333" style="128" customWidth="1"/>
    <col min="5" max="5" width="13.5" style="128" customWidth="1"/>
    <col min="6" max="6" width="14.3833333333333" style="128" customWidth="1"/>
    <col min="7" max="7" width="14.25" style="128" customWidth="1"/>
    <col min="8" max="8" width="14.75" style="128" customWidth="1"/>
    <col min="9" max="9" width="15" style="128" customWidth="1"/>
    <col min="10" max="16381" width="9" style="128"/>
  </cols>
  <sheetData>
    <row r="1" s="128" customFormat="1" ht="33.95" customHeight="1" spans="1:4">
      <c r="A1" s="129" t="s">
        <v>29</v>
      </c>
      <c r="B1" s="129"/>
      <c r="C1" s="129"/>
      <c r="D1" s="129"/>
    </row>
    <row r="2" s="128" customFormat="1" ht="46" customHeight="1" spans="1:9">
      <c r="A2" s="130" t="s">
        <v>30</v>
      </c>
      <c r="B2" s="131"/>
      <c r="C2" s="131"/>
      <c r="D2" s="131"/>
      <c r="E2" s="131"/>
      <c r="F2" s="131"/>
      <c r="G2" s="131"/>
      <c r="H2" s="131"/>
      <c r="I2" s="131"/>
    </row>
    <row r="3" s="128" customFormat="1" ht="32" customHeight="1" spans="1:9">
      <c r="A3" s="132" t="s">
        <v>31</v>
      </c>
      <c r="B3" s="132"/>
      <c r="C3" s="132"/>
      <c r="D3" s="132"/>
      <c r="E3" s="132"/>
      <c r="F3" s="132"/>
      <c r="G3" s="132"/>
      <c r="H3" s="132"/>
      <c r="I3" s="132"/>
    </row>
    <row r="4" s="128" customFormat="1" ht="36.95" customHeight="1" spans="1:9">
      <c r="A4" s="133" t="s">
        <v>32</v>
      </c>
      <c r="B4" s="134" t="s">
        <v>33</v>
      </c>
      <c r="C4" s="134" t="s">
        <v>34</v>
      </c>
      <c r="D4" s="134"/>
      <c r="E4" s="134"/>
      <c r="F4" s="134"/>
      <c r="G4" s="134"/>
      <c r="H4" s="134" t="s">
        <v>35</v>
      </c>
      <c r="I4" s="134"/>
    </row>
    <row r="5" s="128" customFormat="1" ht="60" customHeight="1" spans="1:9">
      <c r="A5" s="133"/>
      <c r="B5" s="134"/>
      <c r="C5" s="134" t="s">
        <v>36</v>
      </c>
      <c r="D5" s="133" t="s">
        <v>6</v>
      </c>
      <c r="E5" s="135" t="s">
        <v>7</v>
      </c>
      <c r="F5" s="135" t="s">
        <v>8</v>
      </c>
      <c r="G5" s="135" t="s">
        <v>9</v>
      </c>
      <c r="H5" s="134" t="s">
        <v>36</v>
      </c>
      <c r="I5" s="133" t="s">
        <v>10</v>
      </c>
    </row>
    <row r="6" s="128" customFormat="1" ht="36.95" customHeight="1" spans="1:9">
      <c r="A6" s="134" t="s">
        <v>37</v>
      </c>
      <c r="B6" s="134" t="s">
        <v>38</v>
      </c>
      <c r="C6" s="134" t="s">
        <v>38</v>
      </c>
      <c r="D6" s="134" t="s">
        <v>38</v>
      </c>
      <c r="E6" s="134" t="s">
        <v>38</v>
      </c>
      <c r="F6" s="134" t="s">
        <v>38</v>
      </c>
      <c r="G6" s="134" t="s">
        <v>38</v>
      </c>
      <c r="H6" s="134" t="s">
        <v>38</v>
      </c>
      <c r="I6" s="134" t="s">
        <v>38</v>
      </c>
    </row>
    <row r="7" s="128" customFormat="1" ht="35" customHeight="1" spans="1:9">
      <c r="A7" s="136">
        <v>40</v>
      </c>
      <c r="B7" s="137">
        <f>C7+H7</f>
        <v>2401.68</v>
      </c>
      <c r="C7" s="134">
        <f>SUM(D7:G7)</f>
        <v>1519.1</v>
      </c>
      <c r="D7" s="134">
        <v>121</v>
      </c>
      <c r="E7" s="134">
        <v>8</v>
      </c>
      <c r="F7" s="134">
        <v>1212.1</v>
      </c>
      <c r="G7" s="134">
        <v>178</v>
      </c>
      <c r="H7" s="134">
        <v>882.58</v>
      </c>
      <c r="I7" s="134">
        <v>882.58</v>
      </c>
    </row>
  </sheetData>
  <mergeCells count="7">
    <mergeCell ref="A1:D1"/>
    <mergeCell ref="A2:I2"/>
    <mergeCell ref="A3:I3"/>
    <mergeCell ref="C4:G4"/>
    <mergeCell ref="H4:I4"/>
    <mergeCell ref="A4:A5"/>
    <mergeCell ref="B4:B5"/>
  </mergeCells>
  <printOptions horizontalCentered="1"/>
  <pageMargins left="0.472222222222222" right="0.472222222222222" top="0.865972222222222" bottom="0.708333333333333" header="0.302777777777778" footer="0.511805555555556"/>
  <pageSetup paperSize="9" firstPageNumber="4" orientation="landscape" useFirstPageNumber="1" horizontalDpi="600"/>
  <headerFooter>
    <oddFooter>&amp;C &amp;P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1"/>
  <sheetViews>
    <sheetView tabSelected="1" view="pageBreakPreview" zoomScaleNormal="100" topLeftCell="A76" workbookViewId="0">
      <selection activeCell="A71" sqref="$A71:$XFD71"/>
    </sheetView>
  </sheetViews>
  <sheetFormatPr defaultColWidth="9" defaultRowHeight="20.25"/>
  <cols>
    <col min="1" max="1" width="7" style="1" customWidth="1"/>
    <col min="2" max="2" width="5.38333333333333" style="6" customWidth="1"/>
    <col min="3" max="3" width="14.1333333333333" style="1" customWidth="1"/>
    <col min="4" max="4" width="5.88333333333333" style="7" customWidth="1"/>
    <col min="5" max="5" width="6" style="1" customWidth="1"/>
    <col min="6" max="6" width="5.25" style="1" customWidth="1"/>
    <col min="7" max="7" width="6.625" style="1" customWidth="1"/>
    <col min="8" max="8" width="3.775" style="8" customWidth="1"/>
    <col min="9" max="9" width="6.08333333333333" style="1" customWidth="1"/>
    <col min="10" max="10" width="15.3166666666667" style="1" customWidth="1"/>
    <col min="11" max="11" width="6.88333333333333" style="1" customWidth="1"/>
    <col min="12" max="12" width="6.63333333333333" style="1" customWidth="1"/>
    <col min="13" max="13" width="6.46666666666667" style="1" customWidth="1"/>
    <col min="14" max="14" width="6.275" style="1" customWidth="1"/>
    <col min="15" max="15" width="12" style="1" customWidth="1"/>
    <col min="16" max="16" width="8.63333333333333" style="1" customWidth="1"/>
    <col min="17" max="17" width="8.4" style="1" customWidth="1"/>
    <col min="18" max="18" width="5.73333333333333" style="1" customWidth="1"/>
    <col min="19" max="19" width="5.63333333333333" style="1" customWidth="1"/>
    <col min="20" max="20" width="5.69166666666667" style="1" customWidth="1"/>
    <col min="21" max="21" width="17.3833333333333" style="1"/>
    <col min="22" max="16384" width="9" style="1"/>
  </cols>
  <sheetData>
    <row r="1" s="1" customFormat="1" ht="22" customHeight="1" spans="1:20">
      <c r="A1" s="9" t="s">
        <v>39</v>
      </c>
      <c r="B1" s="9"/>
      <c r="C1" s="9"/>
      <c r="D1" s="10"/>
      <c r="E1" s="9"/>
      <c r="F1" s="9"/>
      <c r="G1" s="9"/>
      <c r="H1" s="11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="1" customFormat="1" ht="25" customHeight="1" spans="1:20">
      <c r="A2" s="12" t="s">
        <v>40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="2" customFormat="1" ht="13" customHeight="1" spans="1:20">
      <c r="A3" s="13"/>
      <c r="B3" s="14"/>
      <c r="C3" s="13"/>
      <c r="D3" s="15"/>
      <c r="E3" s="13"/>
      <c r="F3" s="13"/>
      <c r="G3" s="13"/>
      <c r="H3" s="16"/>
      <c r="I3" s="13"/>
      <c r="J3" s="13"/>
      <c r="K3" s="13"/>
      <c r="L3" s="13"/>
      <c r="M3" s="13"/>
      <c r="N3" s="13"/>
      <c r="O3" s="42" t="s">
        <v>41</v>
      </c>
      <c r="P3" s="42"/>
      <c r="Q3" s="42"/>
      <c r="R3" s="42"/>
      <c r="S3" s="42"/>
      <c r="T3" s="13"/>
    </row>
    <row r="4" s="3" customFormat="1" ht="19" customHeight="1" spans="1:20">
      <c r="A4" s="17" t="s">
        <v>42</v>
      </c>
      <c r="B4" s="17"/>
      <c r="C4" s="17"/>
      <c r="D4" s="17"/>
      <c r="E4" s="17"/>
      <c r="F4" s="17"/>
      <c r="G4" s="17"/>
      <c r="H4" s="18"/>
      <c r="I4" s="43" t="s">
        <v>43</v>
      </c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</row>
    <row r="5" s="4" customFormat="1" ht="12" spans="1:20">
      <c r="A5" s="19" t="s">
        <v>44</v>
      </c>
      <c r="B5" s="19" t="s">
        <v>45</v>
      </c>
      <c r="C5" s="19" t="s">
        <v>46</v>
      </c>
      <c r="D5" s="19" t="s">
        <v>47</v>
      </c>
      <c r="E5" s="20"/>
      <c r="F5" s="19" t="s">
        <v>48</v>
      </c>
      <c r="G5" s="19" t="s">
        <v>49</v>
      </c>
      <c r="H5" s="21" t="s">
        <v>2</v>
      </c>
      <c r="I5" s="19" t="s">
        <v>45</v>
      </c>
      <c r="J5" s="19" t="s">
        <v>46</v>
      </c>
      <c r="K5" s="19" t="s">
        <v>47</v>
      </c>
      <c r="L5" s="20"/>
      <c r="M5" s="19" t="s">
        <v>48</v>
      </c>
      <c r="N5" s="19" t="s">
        <v>49</v>
      </c>
      <c r="O5" s="19" t="s">
        <v>50</v>
      </c>
      <c r="P5" s="19" t="s">
        <v>51</v>
      </c>
      <c r="Q5" s="19" t="s">
        <v>52</v>
      </c>
      <c r="R5" s="67" t="s">
        <v>53</v>
      </c>
      <c r="S5" s="67"/>
      <c r="T5" s="19" t="s">
        <v>54</v>
      </c>
    </row>
    <row r="6" s="4" customFormat="1" ht="31.5" spans="1:20">
      <c r="A6" s="19"/>
      <c r="B6" s="19"/>
      <c r="C6" s="19"/>
      <c r="D6" s="19" t="s">
        <v>55</v>
      </c>
      <c r="E6" s="19" t="s">
        <v>56</v>
      </c>
      <c r="F6" s="19"/>
      <c r="G6" s="19"/>
      <c r="H6" s="21"/>
      <c r="I6" s="19"/>
      <c r="J6" s="19"/>
      <c r="K6" s="19" t="s">
        <v>55</v>
      </c>
      <c r="L6" s="19" t="s">
        <v>56</v>
      </c>
      <c r="M6" s="19"/>
      <c r="N6" s="19"/>
      <c r="O6" s="19"/>
      <c r="P6" s="19"/>
      <c r="Q6" s="19"/>
      <c r="R6" s="67" t="s">
        <v>57</v>
      </c>
      <c r="S6" s="67" t="s">
        <v>58</v>
      </c>
      <c r="T6" s="19"/>
    </row>
    <row r="7" s="4" customFormat="1" ht="73.5" spans="1:20">
      <c r="A7" s="22" t="s">
        <v>59</v>
      </c>
      <c r="B7" s="23" t="s">
        <v>60</v>
      </c>
      <c r="C7" s="23" t="s">
        <v>61</v>
      </c>
      <c r="D7" s="24" t="s">
        <v>62</v>
      </c>
      <c r="E7" s="23"/>
      <c r="F7" s="23" t="s">
        <v>63</v>
      </c>
      <c r="G7" s="25">
        <v>20.78</v>
      </c>
      <c r="H7" s="26">
        <v>1</v>
      </c>
      <c r="I7" s="28" t="s">
        <v>64</v>
      </c>
      <c r="J7" s="31" t="s">
        <v>65</v>
      </c>
      <c r="K7" s="44" t="s">
        <v>62</v>
      </c>
      <c r="L7" s="28"/>
      <c r="M7" s="28" t="s">
        <v>66</v>
      </c>
      <c r="N7" s="40">
        <v>20.78</v>
      </c>
      <c r="O7" s="45" t="s">
        <v>67</v>
      </c>
      <c r="P7" s="46">
        <v>44470</v>
      </c>
      <c r="Q7" s="46" t="s">
        <v>68</v>
      </c>
      <c r="R7" s="28" t="s">
        <v>13</v>
      </c>
      <c r="S7" s="28" t="s">
        <v>13</v>
      </c>
      <c r="T7" s="40"/>
    </row>
    <row r="8" s="4" customFormat="1" ht="78" customHeight="1" spans="1:20">
      <c r="A8" s="27" t="s">
        <v>59</v>
      </c>
      <c r="B8" s="28" t="s">
        <v>69</v>
      </c>
      <c r="C8" s="28" t="s">
        <v>70</v>
      </c>
      <c r="D8" s="28" t="s">
        <v>71</v>
      </c>
      <c r="E8" s="28" t="s">
        <v>72</v>
      </c>
      <c r="F8" s="29" t="s">
        <v>73</v>
      </c>
      <c r="G8" s="30">
        <v>100</v>
      </c>
      <c r="H8" s="26">
        <v>2</v>
      </c>
      <c r="I8" s="28" t="s">
        <v>6</v>
      </c>
      <c r="J8" s="31" t="s">
        <v>74</v>
      </c>
      <c r="K8" s="47" t="s">
        <v>75</v>
      </c>
      <c r="L8" s="28" t="s">
        <v>76</v>
      </c>
      <c r="M8" s="28" t="s">
        <v>77</v>
      </c>
      <c r="N8" s="48">
        <v>93</v>
      </c>
      <c r="O8" s="49" t="s">
        <v>78</v>
      </c>
      <c r="P8" s="50">
        <v>44531</v>
      </c>
      <c r="Q8" s="50">
        <v>44621</v>
      </c>
      <c r="R8" s="68" t="s">
        <v>13</v>
      </c>
      <c r="S8" s="28" t="s">
        <v>79</v>
      </c>
      <c r="T8" s="48">
        <v>93</v>
      </c>
    </row>
    <row r="9" s="4" customFormat="1" ht="54" customHeight="1" spans="1:20">
      <c r="A9" s="27"/>
      <c r="B9" s="28"/>
      <c r="C9" s="28"/>
      <c r="D9" s="28"/>
      <c r="E9" s="28"/>
      <c r="F9" s="29"/>
      <c r="G9" s="30"/>
      <c r="H9" s="26">
        <v>3</v>
      </c>
      <c r="I9" s="28" t="s">
        <v>6</v>
      </c>
      <c r="J9" s="31" t="s">
        <v>80</v>
      </c>
      <c r="K9" s="28" t="s">
        <v>81</v>
      </c>
      <c r="L9" s="28" t="s">
        <v>82</v>
      </c>
      <c r="M9" s="28" t="s">
        <v>83</v>
      </c>
      <c r="N9" s="48">
        <v>28</v>
      </c>
      <c r="O9" s="49" t="s">
        <v>84</v>
      </c>
      <c r="P9" s="50">
        <v>44531</v>
      </c>
      <c r="Q9" s="50">
        <v>44621</v>
      </c>
      <c r="R9" s="68" t="s">
        <v>13</v>
      </c>
      <c r="S9" s="68" t="s">
        <v>85</v>
      </c>
      <c r="T9" s="48">
        <v>28</v>
      </c>
    </row>
    <row r="10" s="4" customFormat="1" ht="114" customHeight="1" spans="1:20">
      <c r="A10" s="27"/>
      <c r="B10" s="28"/>
      <c r="C10" s="28"/>
      <c r="D10" s="28"/>
      <c r="E10" s="28"/>
      <c r="F10" s="29"/>
      <c r="G10" s="30"/>
      <c r="H10" s="26">
        <v>4</v>
      </c>
      <c r="I10" s="51" t="s">
        <v>86</v>
      </c>
      <c r="J10" s="52" t="s">
        <v>87</v>
      </c>
      <c r="K10" s="51" t="s">
        <v>88</v>
      </c>
      <c r="L10" s="51" t="s">
        <v>89</v>
      </c>
      <c r="M10" s="51" t="s">
        <v>90</v>
      </c>
      <c r="N10" s="53">
        <v>325</v>
      </c>
      <c r="O10" s="52" t="s">
        <v>91</v>
      </c>
      <c r="P10" s="54">
        <v>44470</v>
      </c>
      <c r="Q10" s="69">
        <v>44535</v>
      </c>
      <c r="R10" s="51" t="s">
        <v>12</v>
      </c>
      <c r="S10" s="51" t="s">
        <v>12</v>
      </c>
      <c r="T10" s="53">
        <v>325</v>
      </c>
    </row>
    <row r="11" s="4" customFormat="1" ht="74" customHeight="1" spans="1:20">
      <c r="A11" s="27" t="s">
        <v>59</v>
      </c>
      <c r="B11" s="28" t="s">
        <v>92</v>
      </c>
      <c r="C11" s="28" t="s">
        <v>93</v>
      </c>
      <c r="D11" s="28" t="s">
        <v>75</v>
      </c>
      <c r="E11" s="28" t="s">
        <v>94</v>
      </c>
      <c r="F11" s="28" t="s">
        <v>95</v>
      </c>
      <c r="G11" s="30">
        <v>400</v>
      </c>
      <c r="H11" s="26">
        <v>5</v>
      </c>
      <c r="I11" s="51" t="s">
        <v>86</v>
      </c>
      <c r="J11" s="52" t="s">
        <v>96</v>
      </c>
      <c r="K11" s="51" t="s">
        <v>97</v>
      </c>
      <c r="L11" s="51" t="s">
        <v>98</v>
      </c>
      <c r="M11" s="51" t="s">
        <v>99</v>
      </c>
      <c r="N11" s="53">
        <v>282</v>
      </c>
      <c r="O11" s="52" t="s">
        <v>100</v>
      </c>
      <c r="P11" s="54">
        <v>44471</v>
      </c>
      <c r="Q11" s="69">
        <v>44536</v>
      </c>
      <c r="R11" s="51" t="s">
        <v>12</v>
      </c>
      <c r="S11" s="51" t="s">
        <v>12</v>
      </c>
      <c r="T11" s="53">
        <v>282</v>
      </c>
    </row>
    <row r="12" s="4" customFormat="1" ht="74" customHeight="1" spans="1:20">
      <c r="A12" s="27"/>
      <c r="B12" s="28"/>
      <c r="C12" s="28"/>
      <c r="D12" s="28"/>
      <c r="E12" s="28"/>
      <c r="F12" s="28"/>
      <c r="G12" s="30"/>
      <c r="H12" s="26">
        <v>6</v>
      </c>
      <c r="I12" s="51" t="s">
        <v>86</v>
      </c>
      <c r="J12" s="52" t="s">
        <v>101</v>
      </c>
      <c r="K12" s="51" t="s">
        <v>102</v>
      </c>
      <c r="L12" s="51" t="s">
        <v>103</v>
      </c>
      <c r="M12" s="51" t="s">
        <v>104</v>
      </c>
      <c r="N12" s="53">
        <v>245</v>
      </c>
      <c r="O12" s="52" t="s">
        <v>105</v>
      </c>
      <c r="P12" s="54">
        <v>44472</v>
      </c>
      <c r="Q12" s="69">
        <v>44537</v>
      </c>
      <c r="R12" s="51" t="s">
        <v>12</v>
      </c>
      <c r="S12" s="51" t="s">
        <v>12</v>
      </c>
      <c r="T12" s="53">
        <v>245</v>
      </c>
    </row>
    <row r="13" s="4" customFormat="1" ht="42" customHeight="1" spans="1:20">
      <c r="A13" s="27"/>
      <c r="B13" s="28"/>
      <c r="C13" s="28"/>
      <c r="D13" s="28"/>
      <c r="E13" s="28"/>
      <c r="F13" s="28"/>
      <c r="G13" s="30"/>
      <c r="H13" s="26">
        <v>7</v>
      </c>
      <c r="I13" s="51" t="s">
        <v>106</v>
      </c>
      <c r="J13" s="52" t="s">
        <v>107</v>
      </c>
      <c r="K13" s="51" t="s">
        <v>75</v>
      </c>
      <c r="L13" s="51" t="s">
        <v>108</v>
      </c>
      <c r="M13" s="28" t="s">
        <v>109</v>
      </c>
      <c r="N13" s="34">
        <v>7</v>
      </c>
      <c r="O13" s="52" t="s">
        <v>110</v>
      </c>
      <c r="P13" s="54">
        <v>44326</v>
      </c>
      <c r="Q13" s="69">
        <v>44538</v>
      </c>
      <c r="R13" s="51" t="s">
        <v>12</v>
      </c>
      <c r="S13" s="51" t="s">
        <v>12</v>
      </c>
      <c r="T13" s="34">
        <v>7</v>
      </c>
    </row>
    <row r="14" s="4" customFormat="1" ht="42" customHeight="1" spans="1:20">
      <c r="A14" s="27"/>
      <c r="B14" s="28"/>
      <c r="C14" s="28"/>
      <c r="D14" s="28"/>
      <c r="E14" s="28"/>
      <c r="F14" s="28"/>
      <c r="G14" s="30"/>
      <c r="H14" s="26">
        <v>8</v>
      </c>
      <c r="I14" s="51" t="s">
        <v>106</v>
      </c>
      <c r="J14" s="52" t="s">
        <v>111</v>
      </c>
      <c r="K14" s="51" t="s">
        <v>112</v>
      </c>
      <c r="L14" s="51" t="s">
        <v>113</v>
      </c>
      <c r="M14" s="28" t="s">
        <v>114</v>
      </c>
      <c r="N14" s="47">
        <v>14.88</v>
      </c>
      <c r="O14" s="52" t="s">
        <v>115</v>
      </c>
      <c r="P14" s="54">
        <v>44326</v>
      </c>
      <c r="Q14" s="69">
        <v>44539</v>
      </c>
      <c r="R14" s="51" t="s">
        <v>12</v>
      </c>
      <c r="S14" s="51" t="s">
        <v>12</v>
      </c>
      <c r="T14" s="47">
        <v>14.88</v>
      </c>
    </row>
    <row r="15" s="4" customFormat="1" ht="42" customHeight="1" spans="1:20">
      <c r="A15" s="27"/>
      <c r="B15" s="28"/>
      <c r="C15" s="28"/>
      <c r="D15" s="28"/>
      <c r="E15" s="28"/>
      <c r="F15" s="28"/>
      <c r="G15" s="30"/>
      <c r="H15" s="26">
        <v>9</v>
      </c>
      <c r="I15" s="51" t="s">
        <v>106</v>
      </c>
      <c r="J15" s="52" t="s">
        <v>116</v>
      </c>
      <c r="K15" s="51" t="s">
        <v>117</v>
      </c>
      <c r="L15" s="51" t="s">
        <v>118</v>
      </c>
      <c r="M15" s="28" t="s">
        <v>119</v>
      </c>
      <c r="N15" s="47">
        <v>8.7</v>
      </c>
      <c r="O15" s="52" t="s">
        <v>120</v>
      </c>
      <c r="P15" s="54">
        <v>44326</v>
      </c>
      <c r="Q15" s="69">
        <v>44540</v>
      </c>
      <c r="R15" s="51" t="s">
        <v>12</v>
      </c>
      <c r="S15" s="51" t="s">
        <v>12</v>
      </c>
      <c r="T15" s="47">
        <v>8.7</v>
      </c>
    </row>
    <row r="16" s="4" customFormat="1" ht="50" customHeight="1" spans="1:20">
      <c r="A16" s="27"/>
      <c r="B16" s="28"/>
      <c r="C16" s="28"/>
      <c r="D16" s="28"/>
      <c r="E16" s="28"/>
      <c r="F16" s="28"/>
      <c r="G16" s="30"/>
      <c r="H16" s="26">
        <v>10</v>
      </c>
      <c r="I16" s="28" t="s">
        <v>121</v>
      </c>
      <c r="J16" s="31" t="s">
        <v>122</v>
      </c>
      <c r="K16" s="28" t="s">
        <v>123</v>
      </c>
      <c r="L16" s="28" t="s">
        <v>124</v>
      </c>
      <c r="M16" s="28" t="s">
        <v>125</v>
      </c>
      <c r="N16" s="30">
        <v>85.1</v>
      </c>
      <c r="O16" s="31" t="s">
        <v>126</v>
      </c>
      <c r="P16" s="50">
        <v>44470</v>
      </c>
      <c r="Q16" s="60">
        <v>44712</v>
      </c>
      <c r="R16" s="28" t="s">
        <v>11</v>
      </c>
      <c r="S16" s="24" t="s">
        <v>11</v>
      </c>
      <c r="T16" s="30"/>
    </row>
    <row r="17" s="4" customFormat="1" ht="51" customHeight="1" spans="1:20">
      <c r="A17" s="27" t="s">
        <v>59</v>
      </c>
      <c r="B17" s="28" t="s">
        <v>127</v>
      </c>
      <c r="C17" s="28" t="s">
        <v>128</v>
      </c>
      <c r="D17" s="28" t="s">
        <v>129</v>
      </c>
      <c r="E17" s="28" t="s">
        <v>130</v>
      </c>
      <c r="F17" s="28" t="s">
        <v>131</v>
      </c>
      <c r="G17" s="30">
        <v>40</v>
      </c>
      <c r="H17" s="26">
        <v>11</v>
      </c>
      <c r="I17" s="55" t="s">
        <v>8</v>
      </c>
      <c r="J17" s="31" t="s">
        <v>132</v>
      </c>
      <c r="K17" s="28" t="s">
        <v>75</v>
      </c>
      <c r="L17" s="56" t="s">
        <v>94</v>
      </c>
      <c r="M17" s="57" t="s">
        <v>133</v>
      </c>
      <c r="N17" s="58">
        <v>18</v>
      </c>
      <c r="O17" s="59" t="s">
        <v>134</v>
      </c>
      <c r="P17" s="60">
        <v>44470</v>
      </c>
      <c r="Q17" s="60">
        <v>44652</v>
      </c>
      <c r="R17" s="70" t="s">
        <v>11</v>
      </c>
      <c r="S17" s="70" t="s">
        <v>11</v>
      </c>
      <c r="T17" s="58"/>
    </row>
    <row r="18" s="4" customFormat="1" ht="60" customHeight="1" spans="1:20">
      <c r="A18" s="27"/>
      <c r="B18" s="28"/>
      <c r="C18" s="28"/>
      <c r="D18" s="28"/>
      <c r="E18" s="28"/>
      <c r="F18" s="28"/>
      <c r="G18" s="30"/>
      <c r="H18" s="26">
        <v>12</v>
      </c>
      <c r="I18" s="55" t="s">
        <v>8</v>
      </c>
      <c r="J18" s="31" t="s">
        <v>132</v>
      </c>
      <c r="K18" s="28" t="s">
        <v>75</v>
      </c>
      <c r="L18" s="56" t="s">
        <v>94</v>
      </c>
      <c r="M18" s="57" t="s">
        <v>133</v>
      </c>
      <c r="N18" s="58">
        <v>18</v>
      </c>
      <c r="O18" s="59" t="s">
        <v>135</v>
      </c>
      <c r="P18" s="60">
        <v>44470</v>
      </c>
      <c r="Q18" s="60">
        <v>44652</v>
      </c>
      <c r="R18" s="70" t="s">
        <v>11</v>
      </c>
      <c r="S18" s="70" t="s">
        <v>11</v>
      </c>
      <c r="T18" s="58"/>
    </row>
    <row r="19" s="4" customFormat="1" ht="55" customHeight="1" spans="1:20">
      <c r="A19" s="27" t="s">
        <v>136</v>
      </c>
      <c r="B19" s="28" t="s">
        <v>137</v>
      </c>
      <c r="C19" s="31" t="s">
        <v>138</v>
      </c>
      <c r="D19" s="28" t="s">
        <v>139</v>
      </c>
      <c r="E19" s="28" t="s">
        <v>140</v>
      </c>
      <c r="F19" s="32" t="s">
        <v>141</v>
      </c>
      <c r="G19" s="33">
        <v>120</v>
      </c>
      <c r="H19" s="26">
        <v>13</v>
      </c>
      <c r="I19" s="55" t="s">
        <v>8</v>
      </c>
      <c r="J19" s="31" t="s">
        <v>142</v>
      </c>
      <c r="K19" s="28" t="s">
        <v>75</v>
      </c>
      <c r="L19" s="56" t="s">
        <v>143</v>
      </c>
      <c r="M19" s="57" t="s">
        <v>144</v>
      </c>
      <c r="N19" s="58">
        <v>35</v>
      </c>
      <c r="O19" s="59" t="s">
        <v>145</v>
      </c>
      <c r="P19" s="60">
        <v>44470</v>
      </c>
      <c r="Q19" s="60">
        <v>44652</v>
      </c>
      <c r="R19" s="70" t="s">
        <v>11</v>
      </c>
      <c r="S19" s="70" t="s">
        <v>11</v>
      </c>
      <c r="T19" s="58"/>
    </row>
    <row r="20" s="4" customFormat="1" ht="53" customHeight="1" spans="1:20">
      <c r="A20" s="27"/>
      <c r="B20" s="28"/>
      <c r="C20" s="31"/>
      <c r="D20" s="28"/>
      <c r="E20" s="28"/>
      <c r="F20" s="32"/>
      <c r="G20" s="33"/>
      <c r="H20" s="26">
        <v>14</v>
      </c>
      <c r="I20" s="55" t="s">
        <v>8</v>
      </c>
      <c r="J20" s="31" t="s">
        <v>146</v>
      </c>
      <c r="K20" s="28" t="s">
        <v>75</v>
      </c>
      <c r="L20" s="56" t="s">
        <v>147</v>
      </c>
      <c r="M20" s="57" t="s">
        <v>148</v>
      </c>
      <c r="N20" s="58">
        <v>35</v>
      </c>
      <c r="O20" s="59" t="s">
        <v>149</v>
      </c>
      <c r="P20" s="60">
        <v>44470</v>
      </c>
      <c r="Q20" s="60">
        <v>44652</v>
      </c>
      <c r="R20" s="70" t="s">
        <v>11</v>
      </c>
      <c r="S20" s="70" t="s">
        <v>11</v>
      </c>
      <c r="T20" s="58"/>
    </row>
    <row r="21" s="4" customFormat="1" ht="57" customHeight="1" spans="1:20">
      <c r="A21" s="27"/>
      <c r="B21" s="28"/>
      <c r="C21" s="31"/>
      <c r="D21" s="28"/>
      <c r="E21" s="28"/>
      <c r="F21" s="32"/>
      <c r="G21" s="33"/>
      <c r="H21" s="26">
        <v>15</v>
      </c>
      <c r="I21" s="55" t="s">
        <v>8</v>
      </c>
      <c r="J21" s="31" t="s">
        <v>150</v>
      </c>
      <c r="K21" s="28" t="s">
        <v>75</v>
      </c>
      <c r="L21" s="56" t="s">
        <v>147</v>
      </c>
      <c r="M21" s="57" t="s">
        <v>151</v>
      </c>
      <c r="N21" s="58">
        <v>38</v>
      </c>
      <c r="O21" s="59" t="s">
        <v>149</v>
      </c>
      <c r="P21" s="60">
        <v>44470</v>
      </c>
      <c r="Q21" s="60">
        <v>44652</v>
      </c>
      <c r="R21" s="70" t="s">
        <v>11</v>
      </c>
      <c r="S21" s="70" t="s">
        <v>11</v>
      </c>
      <c r="T21" s="58"/>
    </row>
    <row r="22" s="4" customFormat="1" ht="46" customHeight="1" spans="1:20">
      <c r="A22" s="27" t="s">
        <v>136</v>
      </c>
      <c r="B22" s="28" t="s">
        <v>152</v>
      </c>
      <c r="C22" s="31" t="s">
        <v>153</v>
      </c>
      <c r="D22" s="28" t="s">
        <v>154</v>
      </c>
      <c r="E22" s="28" t="s">
        <v>155</v>
      </c>
      <c r="F22" s="32" t="s">
        <v>156</v>
      </c>
      <c r="G22" s="34">
        <v>200</v>
      </c>
      <c r="H22" s="26">
        <v>16</v>
      </c>
      <c r="I22" s="55" t="s">
        <v>8</v>
      </c>
      <c r="J22" s="31" t="s">
        <v>157</v>
      </c>
      <c r="K22" s="28" t="s">
        <v>158</v>
      </c>
      <c r="L22" s="56" t="s">
        <v>159</v>
      </c>
      <c r="M22" s="57" t="s">
        <v>160</v>
      </c>
      <c r="N22" s="58">
        <v>15</v>
      </c>
      <c r="O22" s="59" t="s">
        <v>161</v>
      </c>
      <c r="P22" s="60">
        <v>44470</v>
      </c>
      <c r="Q22" s="60">
        <v>44652</v>
      </c>
      <c r="R22" s="70" t="s">
        <v>11</v>
      </c>
      <c r="S22" s="70" t="s">
        <v>11</v>
      </c>
      <c r="T22" s="58"/>
    </row>
    <row r="23" s="4" customFormat="1" ht="53" customHeight="1" spans="1:20">
      <c r="A23" s="27"/>
      <c r="B23" s="28"/>
      <c r="C23" s="31"/>
      <c r="D23" s="28"/>
      <c r="E23" s="28"/>
      <c r="F23" s="32"/>
      <c r="G23" s="34"/>
      <c r="H23" s="26">
        <v>17</v>
      </c>
      <c r="I23" s="55" t="s">
        <v>8</v>
      </c>
      <c r="J23" s="31" t="s">
        <v>162</v>
      </c>
      <c r="K23" s="28" t="s">
        <v>163</v>
      </c>
      <c r="L23" s="56" t="s">
        <v>164</v>
      </c>
      <c r="M23" s="57" t="s">
        <v>165</v>
      </c>
      <c r="N23" s="58">
        <v>16</v>
      </c>
      <c r="O23" s="59" t="s">
        <v>166</v>
      </c>
      <c r="P23" s="60">
        <v>44470</v>
      </c>
      <c r="Q23" s="60">
        <v>44652</v>
      </c>
      <c r="R23" s="70" t="s">
        <v>11</v>
      </c>
      <c r="S23" s="70" t="s">
        <v>11</v>
      </c>
      <c r="T23" s="58"/>
    </row>
    <row r="24" s="4" customFormat="1" ht="52.5" spans="1:20">
      <c r="A24" s="27" t="s">
        <v>136</v>
      </c>
      <c r="B24" s="19" t="s">
        <v>167</v>
      </c>
      <c r="C24" s="35" t="s">
        <v>168</v>
      </c>
      <c r="D24" s="19" t="s">
        <v>169</v>
      </c>
      <c r="E24" s="19" t="s">
        <v>170</v>
      </c>
      <c r="F24" s="19" t="s">
        <v>171</v>
      </c>
      <c r="G24" s="36">
        <v>200</v>
      </c>
      <c r="H24" s="26">
        <v>18</v>
      </c>
      <c r="I24" s="55" t="s">
        <v>8</v>
      </c>
      <c r="J24" s="31" t="s">
        <v>172</v>
      </c>
      <c r="K24" s="28" t="s">
        <v>163</v>
      </c>
      <c r="L24" s="56" t="s">
        <v>173</v>
      </c>
      <c r="M24" s="57" t="s">
        <v>174</v>
      </c>
      <c r="N24" s="58">
        <v>45</v>
      </c>
      <c r="O24" s="59" t="s">
        <v>175</v>
      </c>
      <c r="P24" s="60">
        <v>44470</v>
      </c>
      <c r="Q24" s="60">
        <v>44652</v>
      </c>
      <c r="R24" s="70" t="s">
        <v>11</v>
      </c>
      <c r="S24" s="70" t="s">
        <v>11</v>
      </c>
      <c r="T24" s="58"/>
    </row>
    <row r="25" s="4" customFormat="1" ht="52.5" spans="1:20">
      <c r="A25" s="27"/>
      <c r="B25" s="19"/>
      <c r="C25" s="35"/>
      <c r="D25" s="19"/>
      <c r="E25" s="19"/>
      <c r="F25" s="19"/>
      <c r="G25" s="36"/>
      <c r="H25" s="26">
        <v>19</v>
      </c>
      <c r="I25" s="55" t="s">
        <v>8</v>
      </c>
      <c r="J25" s="31" t="s">
        <v>176</v>
      </c>
      <c r="K25" s="28" t="s">
        <v>163</v>
      </c>
      <c r="L25" s="56" t="s">
        <v>173</v>
      </c>
      <c r="M25" s="57" t="s">
        <v>177</v>
      </c>
      <c r="N25" s="58">
        <v>15</v>
      </c>
      <c r="O25" s="59" t="s">
        <v>178</v>
      </c>
      <c r="P25" s="60">
        <v>44470</v>
      </c>
      <c r="Q25" s="60">
        <v>44652</v>
      </c>
      <c r="R25" s="70" t="s">
        <v>11</v>
      </c>
      <c r="S25" s="70" t="s">
        <v>11</v>
      </c>
      <c r="T25" s="58"/>
    </row>
    <row r="26" s="4" customFormat="1" ht="52.5" spans="1:20">
      <c r="A26" s="27"/>
      <c r="B26" s="37"/>
      <c r="C26" s="38"/>
      <c r="D26" s="37"/>
      <c r="E26" s="37"/>
      <c r="F26" s="37"/>
      <c r="G26" s="39"/>
      <c r="H26" s="26">
        <v>20</v>
      </c>
      <c r="I26" s="55" t="s">
        <v>8</v>
      </c>
      <c r="J26" s="31" t="s">
        <v>179</v>
      </c>
      <c r="K26" s="28" t="s">
        <v>163</v>
      </c>
      <c r="L26" s="56" t="s">
        <v>173</v>
      </c>
      <c r="M26" s="57" t="s">
        <v>180</v>
      </c>
      <c r="N26" s="58">
        <v>35</v>
      </c>
      <c r="O26" s="59" t="s">
        <v>181</v>
      </c>
      <c r="P26" s="60">
        <v>44470</v>
      </c>
      <c r="Q26" s="60">
        <v>44652</v>
      </c>
      <c r="R26" s="70" t="s">
        <v>11</v>
      </c>
      <c r="S26" s="70" t="s">
        <v>11</v>
      </c>
      <c r="T26" s="58"/>
    </row>
    <row r="27" s="4" customFormat="1" ht="49" customHeight="1" spans="1:20">
      <c r="A27" s="27" t="s">
        <v>136</v>
      </c>
      <c r="B27" s="28" t="s">
        <v>182</v>
      </c>
      <c r="C27" s="28" t="s">
        <v>183</v>
      </c>
      <c r="D27" s="28" t="s">
        <v>184</v>
      </c>
      <c r="E27" s="28" t="s">
        <v>185</v>
      </c>
      <c r="F27" s="32" t="s">
        <v>186</v>
      </c>
      <c r="G27" s="34">
        <v>1.6</v>
      </c>
      <c r="H27" s="26">
        <v>21</v>
      </c>
      <c r="I27" s="61" t="s">
        <v>8</v>
      </c>
      <c r="J27" s="31" t="s">
        <v>187</v>
      </c>
      <c r="K27" s="28" t="s">
        <v>163</v>
      </c>
      <c r="L27" s="62" t="s">
        <v>188</v>
      </c>
      <c r="M27" s="63" t="s">
        <v>189</v>
      </c>
      <c r="N27" s="34">
        <v>12</v>
      </c>
      <c r="O27" s="64" t="s">
        <v>190</v>
      </c>
      <c r="P27" s="60">
        <v>44470</v>
      </c>
      <c r="Q27" s="60">
        <v>44652</v>
      </c>
      <c r="R27" s="71" t="s">
        <v>11</v>
      </c>
      <c r="S27" s="71" t="s">
        <v>11</v>
      </c>
      <c r="T27" s="34"/>
    </row>
    <row r="28" s="4" customFormat="1" ht="49" customHeight="1" spans="1:20">
      <c r="A28" s="27"/>
      <c r="B28" s="28"/>
      <c r="C28" s="28"/>
      <c r="D28" s="28"/>
      <c r="E28" s="28"/>
      <c r="F28" s="32"/>
      <c r="G28" s="34"/>
      <c r="H28" s="26">
        <v>22</v>
      </c>
      <c r="I28" s="55" t="s">
        <v>8</v>
      </c>
      <c r="J28" s="31" t="s">
        <v>191</v>
      </c>
      <c r="K28" s="28" t="s">
        <v>81</v>
      </c>
      <c r="L28" s="56" t="s">
        <v>192</v>
      </c>
      <c r="M28" s="57" t="s">
        <v>193</v>
      </c>
      <c r="N28" s="58">
        <v>14</v>
      </c>
      <c r="O28" s="59" t="s">
        <v>194</v>
      </c>
      <c r="P28" s="60">
        <v>44470</v>
      </c>
      <c r="Q28" s="60">
        <v>44652</v>
      </c>
      <c r="R28" s="70" t="s">
        <v>11</v>
      </c>
      <c r="S28" s="70" t="s">
        <v>11</v>
      </c>
      <c r="T28" s="58"/>
    </row>
    <row r="29" s="4" customFormat="1" ht="49" customHeight="1" spans="1:20">
      <c r="A29" s="27" t="s">
        <v>136</v>
      </c>
      <c r="B29" s="28" t="s">
        <v>195</v>
      </c>
      <c r="C29" s="28" t="s">
        <v>196</v>
      </c>
      <c r="D29" s="28" t="s">
        <v>197</v>
      </c>
      <c r="E29" s="28" t="s">
        <v>198</v>
      </c>
      <c r="F29" s="32" t="s">
        <v>199</v>
      </c>
      <c r="G29" s="34">
        <v>60</v>
      </c>
      <c r="H29" s="26">
        <v>23</v>
      </c>
      <c r="I29" s="55" t="s">
        <v>8</v>
      </c>
      <c r="J29" s="31" t="s">
        <v>200</v>
      </c>
      <c r="K29" s="28" t="s">
        <v>184</v>
      </c>
      <c r="L29" s="56" t="s">
        <v>201</v>
      </c>
      <c r="M29" s="57" t="s">
        <v>202</v>
      </c>
      <c r="N29" s="58">
        <v>15</v>
      </c>
      <c r="O29" s="59" t="s">
        <v>203</v>
      </c>
      <c r="P29" s="60">
        <v>44470</v>
      </c>
      <c r="Q29" s="60">
        <v>44652</v>
      </c>
      <c r="R29" s="70" t="s">
        <v>11</v>
      </c>
      <c r="S29" s="70" t="s">
        <v>11</v>
      </c>
      <c r="T29" s="58"/>
    </row>
    <row r="30" s="4" customFormat="1" ht="49" customHeight="1" spans="1:20">
      <c r="A30" s="27"/>
      <c r="B30" s="28"/>
      <c r="C30" s="28"/>
      <c r="D30" s="28"/>
      <c r="E30" s="28"/>
      <c r="F30" s="32"/>
      <c r="G30" s="34"/>
      <c r="H30" s="26">
        <v>24</v>
      </c>
      <c r="I30" s="55" t="s">
        <v>8</v>
      </c>
      <c r="J30" s="65" t="s">
        <v>204</v>
      </c>
      <c r="K30" s="28" t="s">
        <v>205</v>
      </c>
      <c r="L30" s="56" t="s">
        <v>206</v>
      </c>
      <c r="M30" s="57" t="s">
        <v>207</v>
      </c>
      <c r="N30" s="34">
        <v>58</v>
      </c>
      <c r="O30" s="59" t="s">
        <v>208</v>
      </c>
      <c r="P30" s="60">
        <v>44470</v>
      </c>
      <c r="Q30" s="60">
        <v>44652</v>
      </c>
      <c r="R30" s="70" t="s">
        <v>11</v>
      </c>
      <c r="S30" s="70" t="s">
        <v>11</v>
      </c>
      <c r="T30" s="34"/>
    </row>
    <row r="31" s="4" customFormat="1" ht="49" customHeight="1" spans="1:20">
      <c r="A31" s="27"/>
      <c r="B31" s="28"/>
      <c r="C31" s="28"/>
      <c r="D31" s="28"/>
      <c r="E31" s="28"/>
      <c r="F31" s="32"/>
      <c r="G31" s="34"/>
      <c r="H31" s="26">
        <v>25</v>
      </c>
      <c r="I31" s="55" t="s">
        <v>8</v>
      </c>
      <c r="J31" s="65" t="s">
        <v>209</v>
      </c>
      <c r="K31" s="28" t="s">
        <v>205</v>
      </c>
      <c r="L31" s="56" t="s">
        <v>206</v>
      </c>
      <c r="M31" s="57" t="s">
        <v>210</v>
      </c>
      <c r="N31" s="34">
        <v>7</v>
      </c>
      <c r="O31" s="59" t="s">
        <v>211</v>
      </c>
      <c r="P31" s="60">
        <v>44470</v>
      </c>
      <c r="Q31" s="60">
        <v>44652</v>
      </c>
      <c r="R31" s="70" t="s">
        <v>11</v>
      </c>
      <c r="S31" s="70" t="s">
        <v>11</v>
      </c>
      <c r="T31" s="34"/>
    </row>
    <row r="32" s="4" customFormat="1" ht="49" customHeight="1" spans="1:20">
      <c r="A32" s="27"/>
      <c r="B32" s="28"/>
      <c r="C32" s="28"/>
      <c r="D32" s="28"/>
      <c r="E32" s="28"/>
      <c r="F32" s="32"/>
      <c r="G32" s="34"/>
      <c r="H32" s="26">
        <v>26</v>
      </c>
      <c r="I32" s="55" t="s">
        <v>8</v>
      </c>
      <c r="J32" s="65" t="s">
        <v>212</v>
      </c>
      <c r="K32" s="28" t="s">
        <v>205</v>
      </c>
      <c r="L32" s="56" t="s">
        <v>206</v>
      </c>
      <c r="M32" s="57" t="s">
        <v>213</v>
      </c>
      <c r="N32" s="30">
        <v>18</v>
      </c>
      <c r="O32" s="59" t="s">
        <v>214</v>
      </c>
      <c r="P32" s="60">
        <v>44470</v>
      </c>
      <c r="Q32" s="60">
        <v>44652</v>
      </c>
      <c r="R32" s="70" t="s">
        <v>11</v>
      </c>
      <c r="S32" s="70" t="s">
        <v>11</v>
      </c>
      <c r="T32" s="30"/>
    </row>
    <row r="33" s="4" customFormat="1" ht="49" customHeight="1" spans="1:20">
      <c r="A33" s="27"/>
      <c r="B33" s="28"/>
      <c r="C33" s="28"/>
      <c r="D33" s="28"/>
      <c r="E33" s="28"/>
      <c r="F33" s="32"/>
      <c r="G33" s="34"/>
      <c r="H33" s="26">
        <v>27</v>
      </c>
      <c r="I33" s="55" t="s">
        <v>8</v>
      </c>
      <c r="J33" s="65" t="s">
        <v>215</v>
      </c>
      <c r="K33" s="28" t="s">
        <v>205</v>
      </c>
      <c r="L33" s="56" t="s">
        <v>206</v>
      </c>
      <c r="M33" s="57" t="s">
        <v>216</v>
      </c>
      <c r="N33" s="30">
        <v>20</v>
      </c>
      <c r="O33" s="59" t="s">
        <v>217</v>
      </c>
      <c r="P33" s="60">
        <v>44470</v>
      </c>
      <c r="Q33" s="60">
        <v>44652</v>
      </c>
      <c r="R33" s="70" t="s">
        <v>11</v>
      </c>
      <c r="S33" s="70" t="s">
        <v>11</v>
      </c>
      <c r="T33" s="30"/>
    </row>
    <row r="34" s="4" customFormat="1" ht="49" customHeight="1" spans="1:20">
      <c r="A34" s="27"/>
      <c r="B34" s="28"/>
      <c r="C34" s="28"/>
      <c r="D34" s="28"/>
      <c r="E34" s="28"/>
      <c r="F34" s="32"/>
      <c r="G34" s="34"/>
      <c r="H34" s="26">
        <v>28</v>
      </c>
      <c r="I34" s="55" t="s">
        <v>8</v>
      </c>
      <c r="J34" s="65" t="s">
        <v>218</v>
      </c>
      <c r="K34" s="28" t="s">
        <v>205</v>
      </c>
      <c r="L34" s="56" t="s">
        <v>206</v>
      </c>
      <c r="M34" s="57" t="s">
        <v>219</v>
      </c>
      <c r="N34" s="30">
        <v>19</v>
      </c>
      <c r="O34" s="59" t="s">
        <v>220</v>
      </c>
      <c r="P34" s="60">
        <v>44470</v>
      </c>
      <c r="Q34" s="60">
        <v>44652</v>
      </c>
      <c r="R34" s="70" t="s">
        <v>11</v>
      </c>
      <c r="S34" s="70" t="s">
        <v>11</v>
      </c>
      <c r="T34" s="30"/>
    </row>
    <row r="35" s="4" customFormat="1" ht="57" customHeight="1" spans="1:20">
      <c r="A35" s="27" t="s">
        <v>136</v>
      </c>
      <c r="B35" s="28" t="s">
        <v>221</v>
      </c>
      <c r="C35" s="31" t="s">
        <v>222</v>
      </c>
      <c r="D35" s="28" t="s">
        <v>223</v>
      </c>
      <c r="E35" s="28" t="s">
        <v>155</v>
      </c>
      <c r="F35" s="32" t="s">
        <v>224</v>
      </c>
      <c r="G35" s="34">
        <v>17.72</v>
      </c>
      <c r="H35" s="26">
        <v>29</v>
      </c>
      <c r="I35" s="55" t="s">
        <v>8</v>
      </c>
      <c r="J35" s="65" t="s">
        <v>225</v>
      </c>
      <c r="K35" s="28" t="s">
        <v>205</v>
      </c>
      <c r="L35" s="56" t="s">
        <v>226</v>
      </c>
      <c r="M35" s="57" t="s">
        <v>227</v>
      </c>
      <c r="N35" s="30">
        <v>4</v>
      </c>
      <c r="O35" s="59" t="s">
        <v>228</v>
      </c>
      <c r="P35" s="60">
        <v>44470</v>
      </c>
      <c r="Q35" s="60">
        <v>44652</v>
      </c>
      <c r="R35" s="70" t="s">
        <v>11</v>
      </c>
      <c r="S35" s="70" t="s">
        <v>11</v>
      </c>
      <c r="T35" s="30"/>
    </row>
    <row r="36" s="4" customFormat="1" ht="54" customHeight="1" spans="1:20">
      <c r="A36" s="27"/>
      <c r="B36" s="28"/>
      <c r="C36" s="31"/>
      <c r="D36" s="28"/>
      <c r="E36" s="28"/>
      <c r="F36" s="32"/>
      <c r="G36" s="34"/>
      <c r="H36" s="26">
        <v>30</v>
      </c>
      <c r="I36" s="55" t="s">
        <v>8</v>
      </c>
      <c r="J36" s="65" t="s">
        <v>229</v>
      </c>
      <c r="K36" s="28" t="s">
        <v>205</v>
      </c>
      <c r="L36" s="56" t="s">
        <v>226</v>
      </c>
      <c r="M36" s="57" t="s">
        <v>230</v>
      </c>
      <c r="N36" s="30">
        <v>50</v>
      </c>
      <c r="O36" s="59" t="s">
        <v>231</v>
      </c>
      <c r="P36" s="60">
        <v>44470</v>
      </c>
      <c r="Q36" s="60">
        <v>44652</v>
      </c>
      <c r="R36" s="70" t="s">
        <v>11</v>
      </c>
      <c r="S36" s="70" t="s">
        <v>11</v>
      </c>
      <c r="T36" s="30">
        <v>32.1</v>
      </c>
    </row>
    <row r="37" s="4" customFormat="1" ht="40" customHeight="1" spans="1:20">
      <c r="A37" s="27"/>
      <c r="B37" s="28"/>
      <c r="C37" s="31"/>
      <c r="D37" s="28"/>
      <c r="E37" s="28"/>
      <c r="F37" s="32"/>
      <c r="G37" s="34"/>
      <c r="H37" s="26">
        <v>31</v>
      </c>
      <c r="I37" s="55" t="s">
        <v>8</v>
      </c>
      <c r="J37" s="65" t="s">
        <v>232</v>
      </c>
      <c r="K37" s="28" t="s">
        <v>205</v>
      </c>
      <c r="L37" s="56" t="s">
        <v>226</v>
      </c>
      <c r="M37" s="57" t="s">
        <v>233</v>
      </c>
      <c r="N37" s="30">
        <v>25</v>
      </c>
      <c r="O37" s="59" t="s">
        <v>231</v>
      </c>
      <c r="P37" s="60">
        <v>44470</v>
      </c>
      <c r="Q37" s="60">
        <v>44652</v>
      </c>
      <c r="R37" s="70" t="s">
        <v>11</v>
      </c>
      <c r="S37" s="70" t="s">
        <v>11</v>
      </c>
      <c r="T37" s="30">
        <v>25</v>
      </c>
    </row>
    <row r="38" s="4" customFormat="1" ht="47" customHeight="1" spans="1:20">
      <c r="A38" s="27" t="s">
        <v>136</v>
      </c>
      <c r="B38" s="28" t="s">
        <v>234</v>
      </c>
      <c r="C38" s="31" t="s">
        <v>235</v>
      </c>
      <c r="D38" s="24" t="s">
        <v>129</v>
      </c>
      <c r="E38" s="28" t="s">
        <v>236</v>
      </c>
      <c r="F38" s="32" t="s">
        <v>237</v>
      </c>
      <c r="G38" s="30">
        <v>774.56</v>
      </c>
      <c r="H38" s="26">
        <v>32</v>
      </c>
      <c r="I38" s="55" t="s">
        <v>8</v>
      </c>
      <c r="J38" s="65" t="s">
        <v>238</v>
      </c>
      <c r="K38" s="28" t="s">
        <v>205</v>
      </c>
      <c r="L38" s="56" t="s">
        <v>239</v>
      </c>
      <c r="M38" s="57" t="s">
        <v>240</v>
      </c>
      <c r="N38" s="30">
        <v>22</v>
      </c>
      <c r="O38" s="59" t="s">
        <v>241</v>
      </c>
      <c r="P38" s="60">
        <v>44470</v>
      </c>
      <c r="Q38" s="60">
        <v>44652</v>
      </c>
      <c r="R38" s="70" t="s">
        <v>11</v>
      </c>
      <c r="S38" s="70" t="s">
        <v>11</v>
      </c>
      <c r="T38" s="30">
        <v>22</v>
      </c>
    </row>
    <row r="39" s="4" customFormat="1" ht="47" customHeight="1" spans="1:20">
      <c r="A39" s="27"/>
      <c r="B39" s="28"/>
      <c r="C39" s="31"/>
      <c r="D39" s="24"/>
      <c r="E39" s="28"/>
      <c r="F39" s="32"/>
      <c r="G39" s="30"/>
      <c r="H39" s="26">
        <v>33</v>
      </c>
      <c r="I39" s="55" t="s">
        <v>8</v>
      </c>
      <c r="J39" s="65" t="s">
        <v>242</v>
      </c>
      <c r="K39" s="28" t="s">
        <v>205</v>
      </c>
      <c r="L39" s="56" t="s">
        <v>239</v>
      </c>
      <c r="M39" s="57" t="s">
        <v>243</v>
      </c>
      <c r="N39" s="30">
        <v>23</v>
      </c>
      <c r="O39" s="59" t="s">
        <v>241</v>
      </c>
      <c r="P39" s="60">
        <v>44470</v>
      </c>
      <c r="Q39" s="60">
        <v>44652</v>
      </c>
      <c r="R39" s="70" t="s">
        <v>11</v>
      </c>
      <c r="S39" s="70" t="s">
        <v>11</v>
      </c>
      <c r="T39" s="30">
        <v>23</v>
      </c>
    </row>
    <row r="40" s="4" customFormat="1" ht="47" customHeight="1" spans="1:20">
      <c r="A40" s="27"/>
      <c r="B40" s="28"/>
      <c r="C40" s="31"/>
      <c r="D40" s="24"/>
      <c r="E40" s="28"/>
      <c r="F40" s="32"/>
      <c r="G40" s="30"/>
      <c r="H40" s="26">
        <v>34</v>
      </c>
      <c r="I40" s="55" t="s">
        <v>8</v>
      </c>
      <c r="J40" s="65" t="s">
        <v>244</v>
      </c>
      <c r="K40" s="28" t="s">
        <v>205</v>
      </c>
      <c r="L40" s="56" t="s">
        <v>239</v>
      </c>
      <c r="M40" s="57" t="s">
        <v>245</v>
      </c>
      <c r="N40" s="30">
        <v>40</v>
      </c>
      <c r="O40" s="59" t="s">
        <v>241</v>
      </c>
      <c r="P40" s="60">
        <v>44470</v>
      </c>
      <c r="Q40" s="60">
        <v>44652</v>
      </c>
      <c r="R40" s="70" t="s">
        <v>11</v>
      </c>
      <c r="S40" s="70" t="s">
        <v>11</v>
      </c>
      <c r="T40" s="30">
        <v>40</v>
      </c>
    </row>
    <row r="41" s="4" customFormat="1" ht="45" customHeight="1" spans="1:20">
      <c r="A41" s="27" t="s">
        <v>136</v>
      </c>
      <c r="B41" s="28" t="s">
        <v>246</v>
      </c>
      <c r="C41" s="31" t="s">
        <v>247</v>
      </c>
      <c r="D41" s="28" t="s">
        <v>205</v>
      </c>
      <c r="E41" s="28" t="s">
        <v>248</v>
      </c>
      <c r="F41" s="32" t="s">
        <v>249</v>
      </c>
      <c r="G41" s="33">
        <v>110</v>
      </c>
      <c r="H41" s="26">
        <v>35</v>
      </c>
      <c r="I41" s="55" t="s">
        <v>8</v>
      </c>
      <c r="J41" s="65" t="s">
        <v>250</v>
      </c>
      <c r="K41" s="28" t="s">
        <v>205</v>
      </c>
      <c r="L41" s="56" t="s">
        <v>239</v>
      </c>
      <c r="M41" s="57" t="s">
        <v>251</v>
      </c>
      <c r="N41" s="30">
        <v>44</v>
      </c>
      <c r="O41" s="59" t="s">
        <v>252</v>
      </c>
      <c r="P41" s="60">
        <v>44470</v>
      </c>
      <c r="Q41" s="60">
        <v>44652</v>
      </c>
      <c r="R41" s="70" t="s">
        <v>11</v>
      </c>
      <c r="S41" s="70" t="s">
        <v>11</v>
      </c>
      <c r="T41" s="30">
        <v>44</v>
      </c>
    </row>
    <row r="42" s="4" customFormat="1" ht="45" customHeight="1" spans="1:20">
      <c r="A42" s="27"/>
      <c r="B42" s="28"/>
      <c r="C42" s="31"/>
      <c r="D42" s="28"/>
      <c r="E42" s="28"/>
      <c r="F42" s="32"/>
      <c r="G42" s="33"/>
      <c r="H42" s="26">
        <v>36</v>
      </c>
      <c r="I42" s="55" t="s">
        <v>8</v>
      </c>
      <c r="J42" s="65" t="s">
        <v>253</v>
      </c>
      <c r="K42" s="28" t="s">
        <v>205</v>
      </c>
      <c r="L42" s="56" t="s">
        <v>239</v>
      </c>
      <c r="M42" s="57" t="s">
        <v>254</v>
      </c>
      <c r="N42" s="30">
        <v>39</v>
      </c>
      <c r="O42" s="59" t="s">
        <v>255</v>
      </c>
      <c r="P42" s="60">
        <v>44470</v>
      </c>
      <c r="Q42" s="60">
        <v>44652</v>
      </c>
      <c r="R42" s="70" t="s">
        <v>11</v>
      </c>
      <c r="S42" s="70" t="s">
        <v>11</v>
      </c>
      <c r="T42" s="30">
        <v>39</v>
      </c>
    </row>
    <row r="43" s="4" customFormat="1" ht="45" customHeight="1" spans="1:20">
      <c r="A43" s="27"/>
      <c r="B43" s="28"/>
      <c r="C43" s="31"/>
      <c r="D43" s="28"/>
      <c r="E43" s="28"/>
      <c r="F43" s="32"/>
      <c r="G43" s="33"/>
      <c r="H43" s="26">
        <v>37</v>
      </c>
      <c r="I43" s="55" t="s">
        <v>8</v>
      </c>
      <c r="J43" s="65" t="s">
        <v>256</v>
      </c>
      <c r="K43" s="28" t="s">
        <v>205</v>
      </c>
      <c r="L43" s="56" t="s">
        <v>239</v>
      </c>
      <c r="M43" s="57" t="s">
        <v>257</v>
      </c>
      <c r="N43" s="30">
        <v>16</v>
      </c>
      <c r="O43" s="59" t="s">
        <v>258</v>
      </c>
      <c r="P43" s="60">
        <v>44470</v>
      </c>
      <c r="Q43" s="60">
        <v>44652</v>
      </c>
      <c r="R43" s="70" t="s">
        <v>11</v>
      </c>
      <c r="S43" s="70" t="s">
        <v>11</v>
      </c>
      <c r="T43" s="30">
        <v>16</v>
      </c>
    </row>
    <row r="44" s="4" customFormat="1" ht="41" customHeight="1" spans="1:20">
      <c r="A44" s="27" t="s">
        <v>259</v>
      </c>
      <c r="B44" s="28" t="s">
        <v>260</v>
      </c>
      <c r="C44" s="28" t="s">
        <v>261</v>
      </c>
      <c r="D44" s="28" t="s">
        <v>205</v>
      </c>
      <c r="E44" s="28" t="s">
        <v>262</v>
      </c>
      <c r="F44" s="28" t="s">
        <v>263</v>
      </c>
      <c r="G44" s="40">
        <v>500</v>
      </c>
      <c r="H44" s="26">
        <v>38</v>
      </c>
      <c r="I44" s="55" t="s">
        <v>8</v>
      </c>
      <c r="J44" s="65" t="s">
        <v>264</v>
      </c>
      <c r="K44" s="28" t="s">
        <v>205</v>
      </c>
      <c r="L44" s="56" t="s">
        <v>265</v>
      </c>
      <c r="M44" s="57" t="s">
        <v>266</v>
      </c>
      <c r="N44" s="30">
        <v>8</v>
      </c>
      <c r="O44" s="59" t="s">
        <v>258</v>
      </c>
      <c r="P44" s="60">
        <v>44470</v>
      </c>
      <c r="Q44" s="60">
        <v>44652</v>
      </c>
      <c r="R44" s="70" t="s">
        <v>11</v>
      </c>
      <c r="S44" s="70" t="s">
        <v>11</v>
      </c>
      <c r="T44" s="30">
        <v>8</v>
      </c>
    </row>
    <row r="45" s="4" customFormat="1" ht="49" customHeight="1" spans="1:20">
      <c r="A45" s="27"/>
      <c r="B45" s="28"/>
      <c r="C45" s="28"/>
      <c r="D45" s="28"/>
      <c r="E45" s="28"/>
      <c r="F45" s="28"/>
      <c r="G45" s="40"/>
      <c r="H45" s="26">
        <v>39</v>
      </c>
      <c r="I45" s="55" t="s">
        <v>8</v>
      </c>
      <c r="J45" s="31" t="s">
        <v>267</v>
      </c>
      <c r="K45" s="28" t="s">
        <v>129</v>
      </c>
      <c r="L45" s="28" t="s">
        <v>268</v>
      </c>
      <c r="M45" s="57" t="s">
        <v>269</v>
      </c>
      <c r="N45" s="66">
        <v>12</v>
      </c>
      <c r="O45" s="59" t="s">
        <v>270</v>
      </c>
      <c r="P45" s="60">
        <v>44470</v>
      </c>
      <c r="Q45" s="60">
        <v>44652</v>
      </c>
      <c r="R45" s="70" t="s">
        <v>11</v>
      </c>
      <c r="S45" s="70" t="s">
        <v>11</v>
      </c>
      <c r="T45" s="66">
        <v>12</v>
      </c>
    </row>
    <row r="46" s="4" customFormat="1" ht="66" customHeight="1" spans="1:20">
      <c r="A46" s="27" t="s">
        <v>259</v>
      </c>
      <c r="B46" s="28" t="s">
        <v>271</v>
      </c>
      <c r="C46" s="28" t="s">
        <v>272</v>
      </c>
      <c r="D46" s="28" t="s">
        <v>273</v>
      </c>
      <c r="E46" s="28" t="s">
        <v>274</v>
      </c>
      <c r="F46" s="28" t="s">
        <v>275</v>
      </c>
      <c r="G46" s="30">
        <v>12.1</v>
      </c>
      <c r="H46" s="26">
        <v>40</v>
      </c>
      <c r="I46" s="55" t="s">
        <v>8</v>
      </c>
      <c r="J46" s="65" t="s">
        <v>276</v>
      </c>
      <c r="K46" s="28" t="s">
        <v>129</v>
      </c>
      <c r="L46" s="56" t="s">
        <v>277</v>
      </c>
      <c r="M46" s="57" t="s">
        <v>278</v>
      </c>
      <c r="N46" s="30">
        <v>388</v>
      </c>
      <c r="O46" s="59" t="s">
        <v>279</v>
      </c>
      <c r="P46" s="60">
        <v>44470</v>
      </c>
      <c r="Q46" s="60">
        <v>44652</v>
      </c>
      <c r="R46" s="70" t="s">
        <v>11</v>
      </c>
      <c r="S46" s="70" t="s">
        <v>11</v>
      </c>
      <c r="T46" s="30">
        <v>388</v>
      </c>
    </row>
    <row r="47" s="4" customFormat="1" ht="40" customHeight="1" spans="1:20">
      <c r="A47" s="27"/>
      <c r="B47" s="28"/>
      <c r="C47" s="28"/>
      <c r="D47" s="28"/>
      <c r="E47" s="28"/>
      <c r="F47" s="28"/>
      <c r="G47" s="30"/>
      <c r="H47" s="26">
        <v>41</v>
      </c>
      <c r="I47" s="55" t="s">
        <v>8</v>
      </c>
      <c r="J47" s="31" t="s">
        <v>280</v>
      </c>
      <c r="K47" s="28" t="s">
        <v>281</v>
      </c>
      <c r="L47" s="28" t="s">
        <v>282</v>
      </c>
      <c r="M47" s="57" t="s">
        <v>283</v>
      </c>
      <c r="N47" s="66">
        <v>25</v>
      </c>
      <c r="O47" s="59" t="s">
        <v>284</v>
      </c>
      <c r="P47" s="60">
        <v>44470</v>
      </c>
      <c r="Q47" s="60">
        <v>44652</v>
      </c>
      <c r="R47" s="70" t="s">
        <v>11</v>
      </c>
      <c r="S47" s="70" t="s">
        <v>11</v>
      </c>
      <c r="T47" s="66">
        <v>25</v>
      </c>
    </row>
    <row r="48" s="4" customFormat="1" ht="40" customHeight="1" spans="1:20">
      <c r="A48" s="27"/>
      <c r="B48" s="28"/>
      <c r="C48" s="28"/>
      <c r="D48" s="28"/>
      <c r="E48" s="28"/>
      <c r="F48" s="28"/>
      <c r="G48" s="30"/>
      <c r="H48" s="26">
        <v>42</v>
      </c>
      <c r="I48" s="55" t="s">
        <v>8</v>
      </c>
      <c r="J48" s="31" t="s">
        <v>285</v>
      </c>
      <c r="K48" s="28" t="str">
        <f t="shared" ref="K48:K53" si="0">K47</f>
        <v>鸭田镇</v>
      </c>
      <c r="L48" s="28" t="s">
        <v>286</v>
      </c>
      <c r="M48" s="57" t="s">
        <v>287</v>
      </c>
      <c r="N48" s="66">
        <v>8</v>
      </c>
      <c r="O48" s="59" t="s">
        <v>288</v>
      </c>
      <c r="P48" s="60">
        <v>44470</v>
      </c>
      <c r="Q48" s="60">
        <v>44652</v>
      </c>
      <c r="R48" s="70" t="s">
        <v>11</v>
      </c>
      <c r="S48" s="70" t="s">
        <v>11</v>
      </c>
      <c r="T48" s="66">
        <v>8</v>
      </c>
    </row>
    <row r="49" s="4" customFormat="1" ht="39" customHeight="1" spans="1:20">
      <c r="A49" s="27" t="s">
        <v>259</v>
      </c>
      <c r="B49" s="28" t="s">
        <v>289</v>
      </c>
      <c r="C49" s="31" t="s">
        <v>290</v>
      </c>
      <c r="D49" s="28" t="s">
        <v>273</v>
      </c>
      <c r="E49" s="28" t="s">
        <v>274</v>
      </c>
      <c r="F49" s="28" t="s">
        <v>291</v>
      </c>
      <c r="G49" s="30">
        <v>9.2</v>
      </c>
      <c r="H49" s="26">
        <v>43</v>
      </c>
      <c r="I49" s="55" t="s">
        <v>8</v>
      </c>
      <c r="J49" s="31" t="s">
        <v>292</v>
      </c>
      <c r="K49" s="28" t="str">
        <f t="shared" si="0"/>
        <v>鸭田镇</v>
      </c>
      <c r="L49" s="28" t="s">
        <v>293</v>
      </c>
      <c r="M49" s="57" t="s">
        <v>294</v>
      </c>
      <c r="N49" s="66">
        <v>30</v>
      </c>
      <c r="O49" s="59" t="s">
        <v>295</v>
      </c>
      <c r="P49" s="60">
        <v>44470</v>
      </c>
      <c r="Q49" s="60">
        <v>44652</v>
      </c>
      <c r="R49" s="70" t="s">
        <v>11</v>
      </c>
      <c r="S49" s="70" t="s">
        <v>11</v>
      </c>
      <c r="T49" s="66">
        <v>30</v>
      </c>
    </row>
    <row r="50" s="4" customFormat="1" ht="39" customHeight="1" spans="1:20">
      <c r="A50" s="27"/>
      <c r="B50" s="28"/>
      <c r="C50" s="31"/>
      <c r="D50" s="28"/>
      <c r="E50" s="28"/>
      <c r="F50" s="28"/>
      <c r="G50" s="30"/>
      <c r="H50" s="26">
        <v>44</v>
      </c>
      <c r="I50" s="55" t="s">
        <v>8</v>
      </c>
      <c r="J50" s="31" t="s">
        <v>296</v>
      </c>
      <c r="K50" s="28" t="str">
        <f t="shared" si="0"/>
        <v>鸭田镇</v>
      </c>
      <c r="L50" s="28" t="s">
        <v>297</v>
      </c>
      <c r="M50" s="57" t="s">
        <v>298</v>
      </c>
      <c r="N50" s="66">
        <v>5</v>
      </c>
      <c r="O50" s="59" t="s">
        <v>299</v>
      </c>
      <c r="P50" s="60">
        <v>44470</v>
      </c>
      <c r="Q50" s="60">
        <v>44652</v>
      </c>
      <c r="R50" s="70" t="s">
        <v>11</v>
      </c>
      <c r="S50" s="70" t="s">
        <v>11</v>
      </c>
      <c r="T50" s="66">
        <v>5</v>
      </c>
    </row>
    <row r="51" s="4" customFormat="1" ht="49" customHeight="1" spans="1:20">
      <c r="A51" s="27" t="s">
        <v>259</v>
      </c>
      <c r="B51" s="28" t="s">
        <v>289</v>
      </c>
      <c r="C51" s="31" t="s">
        <v>300</v>
      </c>
      <c r="D51" s="28" t="s">
        <v>273</v>
      </c>
      <c r="E51" s="28" t="s">
        <v>274</v>
      </c>
      <c r="F51" s="28" t="s">
        <v>301</v>
      </c>
      <c r="G51" s="30">
        <v>9.4</v>
      </c>
      <c r="H51" s="26">
        <v>45</v>
      </c>
      <c r="I51" s="55" t="s">
        <v>8</v>
      </c>
      <c r="J51" s="31" t="s">
        <v>302</v>
      </c>
      <c r="K51" s="28" t="str">
        <f t="shared" si="0"/>
        <v>鸭田镇</v>
      </c>
      <c r="L51" s="28" t="s">
        <v>303</v>
      </c>
      <c r="M51" s="57" t="s">
        <v>304</v>
      </c>
      <c r="N51" s="66">
        <v>30</v>
      </c>
      <c r="O51" s="59" t="s">
        <v>305</v>
      </c>
      <c r="P51" s="60">
        <v>44470</v>
      </c>
      <c r="Q51" s="60">
        <v>44652</v>
      </c>
      <c r="R51" s="70" t="s">
        <v>11</v>
      </c>
      <c r="S51" s="70" t="s">
        <v>11</v>
      </c>
      <c r="T51" s="66">
        <v>30</v>
      </c>
    </row>
    <row r="52" s="4" customFormat="1" ht="42" customHeight="1" spans="1:20">
      <c r="A52" s="27"/>
      <c r="B52" s="28"/>
      <c r="C52" s="31"/>
      <c r="D52" s="28"/>
      <c r="E52" s="28"/>
      <c r="F52" s="28"/>
      <c r="G52" s="30"/>
      <c r="H52" s="26">
        <v>46</v>
      </c>
      <c r="I52" s="55" t="s">
        <v>8</v>
      </c>
      <c r="J52" s="31" t="s">
        <v>306</v>
      </c>
      <c r="K52" s="28" t="str">
        <f t="shared" si="0"/>
        <v>鸭田镇</v>
      </c>
      <c r="L52" s="28" t="str">
        <f>L51</f>
        <v>青庄村</v>
      </c>
      <c r="M52" s="57" t="s">
        <v>307</v>
      </c>
      <c r="N52" s="66">
        <v>4</v>
      </c>
      <c r="O52" s="59" t="str">
        <f>O51</f>
        <v>改善脱贫人口185人135亩农田耕作困难</v>
      </c>
      <c r="P52" s="60">
        <v>44470</v>
      </c>
      <c r="Q52" s="60">
        <v>44652</v>
      </c>
      <c r="R52" s="70" t="s">
        <v>11</v>
      </c>
      <c r="S52" s="70" t="s">
        <v>11</v>
      </c>
      <c r="T52" s="66">
        <v>4</v>
      </c>
    </row>
    <row r="53" s="4" customFormat="1" ht="64" customHeight="1" spans="1:20">
      <c r="A53" s="22" t="s">
        <v>259</v>
      </c>
      <c r="B53" s="41" t="s">
        <v>271</v>
      </c>
      <c r="C53" s="41" t="s">
        <v>308</v>
      </c>
      <c r="D53" s="28" t="s">
        <v>273</v>
      </c>
      <c r="E53" s="41" t="s">
        <v>274</v>
      </c>
      <c r="F53" s="41" t="s">
        <v>309</v>
      </c>
      <c r="G53" s="30">
        <v>19.3</v>
      </c>
      <c r="H53" s="26">
        <v>47</v>
      </c>
      <c r="I53" s="55" t="s">
        <v>8</v>
      </c>
      <c r="J53" s="31" t="s">
        <v>310</v>
      </c>
      <c r="K53" s="28" t="str">
        <f t="shared" si="0"/>
        <v>鸭田镇</v>
      </c>
      <c r="L53" s="28" t="s">
        <v>311</v>
      </c>
      <c r="M53" s="57" t="s">
        <v>312</v>
      </c>
      <c r="N53" s="66">
        <v>65</v>
      </c>
      <c r="O53" s="59" t="s">
        <v>313</v>
      </c>
      <c r="P53" s="60">
        <v>44470</v>
      </c>
      <c r="Q53" s="60">
        <v>44652</v>
      </c>
      <c r="R53" s="70" t="s">
        <v>11</v>
      </c>
      <c r="S53" s="70" t="s">
        <v>11</v>
      </c>
      <c r="T53" s="66">
        <v>65</v>
      </c>
    </row>
    <row r="54" s="4" customFormat="1" ht="38" customHeight="1" spans="1:20">
      <c r="A54" s="27" t="s">
        <v>259</v>
      </c>
      <c r="B54" s="28" t="s">
        <v>314</v>
      </c>
      <c r="C54" s="28" t="s">
        <v>315</v>
      </c>
      <c r="D54" s="28" t="s">
        <v>163</v>
      </c>
      <c r="E54" s="28" t="s">
        <v>316</v>
      </c>
      <c r="F54" s="28" t="s">
        <v>317</v>
      </c>
      <c r="G54" s="30">
        <v>10</v>
      </c>
      <c r="H54" s="26">
        <v>48</v>
      </c>
      <c r="I54" s="55" t="s">
        <v>8</v>
      </c>
      <c r="J54" s="31" t="s">
        <v>318</v>
      </c>
      <c r="K54" s="28" t="s">
        <v>319</v>
      </c>
      <c r="L54" s="28" t="s">
        <v>320</v>
      </c>
      <c r="M54" s="57" t="s">
        <v>321</v>
      </c>
      <c r="N54" s="66">
        <v>65</v>
      </c>
      <c r="O54" s="59" t="s">
        <v>322</v>
      </c>
      <c r="P54" s="60">
        <v>44470</v>
      </c>
      <c r="Q54" s="60">
        <v>44652</v>
      </c>
      <c r="R54" s="70" t="s">
        <v>11</v>
      </c>
      <c r="S54" s="70" t="s">
        <v>11</v>
      </c>
      <c r="T54" s="66">
        <v>65</v>
      </c>
    </row>
    <row r="55" s="4" customFormat="1" ht="38" customHeight="1" spans="1:20">
      <c r="A55" s="27"/>
      <c r="B55" s="28"/>
      <c r="C55" s="28"/>
      <c r="D55" s="28"/>
      <c r="E55" s="28"/>
      <c r="F55" s="28"/>
      <c r="G55" s="30"/>
      <c r="H55" s="26">
        <v>49</v>
      </c>
      <c r="I55" s="55" t="s">
        <v>8</v>
      </c>
      <c r="J55" s="31" t="s">
        <v>323</v>
      </c>
      <c r="K55" s="28" t="s">
        <v>319</v>
      </c>
      <c r="L55" s="28" t="s">
        <v>324</v>
      </c>
      <c r="M55" s="57" t="s">
        <v>325</v>
      </c>
      <c r="N55" s="66">
        <v>4</v>
      </c>
      <c r="O55" s="59" t="s">
        <v>326</v>
      </c>
      <c r="P55" s="60">
        <v>44470</v>
      </c>
      <c r="Q55" s="60">
        <v>44652</v>
      </c>
      <c r="R55" s="70" t="s">
        <v>11</v>
      </c>
      <c r="S55" s="70" t="s">
        <v>11</v>
      </c>
      <c r="T55" s="66">
        <v>4</v>
      </c>
    </row>
    <row r="56" s="4" customFormat="1" ht="38" customHeight="1" spans="1:20">
      <c r="A56" s="27"/>
      <c r="B56" s="28"/>
      <c r="C56" s="28"/>
      <c r="D56" s="28"/>
      <c r="E56" s="28"/>
      <c r="F56" s="28"/>
      <c r="G56" s="30"/>
      <c r="H56" s="26">
        <v>50</v>
      </c>
      <c r="I56" s="55" t="s">
        <v>8</v>
      </c>
      <c r="J56" s="31" t="s">
        <v>327</v>
      </c>
      <c r="K56" s="28" t="str">
        <f t="shared" ref="K56:K58" si="1">K55</f>
        <v>罗洪镇</v>
      </c>
      <c r="L56" s="28" t="str">
        <f>L55</f>
        <v>孟公村</v>
      </c>
      <c r="M56" s="57" t="s">
        <v>328</v>
      </c>
      <c r="N56" s="66">
        <v>26</v>
      </c>
      <c r="O56" s="59" t="s">
        <v>329</v>
      </c>
      <c r="P56" s="60">
        <v>44470</v>
      </c>
      <c r="Q56" s="60">
        <v>44652</v>
      </c>
      <c r="R56" s="70" t="s">
        <v>11</v>
      </c>
      <c r="S56" s="70" t="s">
        <v>11</v>
      </c>
      <c r="T56" s="66">
        <v>26</v>
      </c>
    </row>
    <row r="57" s="4" customFormat="1" ht="50" customHeight="1" spans="1:20">
      <c r="A57" s="27" t="s">
        <v>259</v>
      </c>
      <c r="B57" s="28" t="s">
        <v>330</v>
      </c>
      <c r="C57" s="31" t="s">
        <v>331</v>
      </c>
      <c r="D57" s="28" t="s">
        <v>163</v>
      </c>
      <c r="E57" s="28" t="s">
        <v>316</v>
      </c>
      <c r="F57" s="28" t="s">
        <v>332</v>
      </c>
      <c r="G57" s="30">
        <v>30</v>
      </c>
      <c r="H57" s="26">
        <v>51</v>
      </c>
      <c r="I57" s="55" t="s">
        <v>8</v>
      </c>
      <c r="J57" s="31" t="s">
        <v>333</v>
      </c>
      <c r="K57" s="28" t="str">
        <f t="shared" si="1"/>
        <v>罗洪镇</v>
      </c>
      <c r="L57" s="28" t="s">
        <v>334</v>
      </c>
      <c r="M57" s="57" t="s">
        <v>335</v>
      </c>
      <c r="N57" s="66">
        <v>10</v>
      </c>
      <c r="O57" s="59" t="s">
        <v>336</v>
      </c>
      <c r="P57" s="60">
        <v>44470</v>
      </c>
      <c r="Q57" s="60">
        <v>44652</v>
      </c>
      <c r="R57" s="70" t="s">
        <v>11</v>
      </c>
      <c r="S57" s="70" t="s">
        <v>11</v>
      </c>
      <c r="T57" s="66">
        <v>10</v>
      </c>
    </row>
    <row r="58" s="4" customFormat="1" ht="50" customHeight="1" spans="1:20">
      <c r="A58" s="27"/>
      <c r="B58" s="28"/>
      <c r="C58" s="31"/>
      <c r="D58" s="28"/>
      <c r="E58" s="28"/>
      <c r="F58" s="28"/>
      <c r="G58" s="30"/>
      <c r="H58" s="26">
        <v>52</v>
      </c>
      <c r="I58" s="55" t="s">
        <v>8</v>
      </c>
      <c r="J58" s="31" t="s">
        <v>337</v>
      </c>
      <c r="K58" s="28" t="str">
        <f t="shared" si="1"/>
        <v>罗洪镇</v>
      </c>
      <c r="L58" s="28" t="s">
        <v>334</v>
      </c>
      <c r="M58" s="57" t="s">
        <v>338</v>
      </c>
      <c r="N58" s="66">
        <v>65</v>
      </c>
      <c r="O58" s="59" t="s">
        <v>339</v>
      </c>
      <c r="P58" s="60">
        <v>44470</v>
      </c>
      <c r="Q58" s="60">
        <v>44652</v>
      </c>
      <c r="R58" s="70" t="s">
        <v>11</v>
      </c>
      <c r="S58" s="70" t="s">
        <v>11</v>
      </c>
      <c r="T58" s="66">
        <v>65</v>
      </c>
    </row>
    <row r="59" s="4" customFormat="1" ht="57" customHeight="1" spans="1:20">
      <c r="A59" s="27" t="s">
        <v>259</v>
      </c>
      <c r="B59" s="28" t="s">
        <v>340</v>
      </c>
      <c r="C59" s="31" t="s">
        <v>341</v>
      </c>
      <c r="D59" s="28" t="s">
        <v>163</v>
      </c>
      <c r="E59" s="28" t="s">
        <v>316</v>
      </c>
      <c r="F59" s="28" t="s">
        <v>342</v>
      </c>
      <c r="G59" s="30">
        <v>90</v>
      </c>
      <c r="H59" s="26">
        <v>53</v>
      </c>
      <c r="I59" s="55" t="s">
        <v>8</v>
      </c>
      <c r="J59" s="31" t="s">
        <v>343</v>
      </c>
      <c r="K59" s="28" t="s">
        <v>319</v>
      </c>
      <c r="L59" s="28" t="s">
        <v>344</v>
      </c>
      <c r="M59" s="57" t="s">
        <v>345</v>
      </c>
      <c r="N59" s="66">
        <v>15</v>
      </c>
      <c r="O59" s="59" t="s">
        <v>346</v>
      </c>
      <c r="P59" s="60">
        <v>44470</v>
      </c>
      <c r="Q59" s="60">
        <v>44652</v>
      </c>
      <c r="R59" s="70" t="s">
        <v>11</v>
      </c>
      <c r="S59" s="70" t="s">
        <v>11</v>
      </c>
      <c r="T59" s="66">
        <v>15</v>
      </c>
    </row>
    <row r="60" s="4" customFormat="1" ht="73" customHeight="1" spans="1:20">
      <c r="A60" s="27"/>
      <c r="B60" s="28"/>
      <c r="C60" s="31"/>
      <c r="D60" s="28"/>
      <c r="E60" s="28"/>
      <c r="F60" s="28"/>
      <c r="G60" s="30"/>
      <c r="H60" s="26">
        <v>54</v>
      </c>
      <c r="I60" s="55" t="s">
        <v>8</v>
      </c>
      <c r="J60" s="31" t="s">
        <v>347</v>
      </c>
      <c r="K60" s="28" t="str">
        <f t="shared" ref="K60:K66" si="2">K59</f>
        <v>罗洪镇</v>
      </c>
      <c r="L60" s="28" t="s">
        <v>344</v>
      </c>
      <c r="M60" s="57" t="s">
        <v>348</v>
      </c>
      <c r="N60" s="66">
        <v>32</v>
      </c>
      <c r="O60" s="59" t="s">
        <v>349</v>
      </c>
      <c r="P60" s="60">
        <v>44470</v>
      </c>
      <c r="Q60" s="60">
        <v>44652</v>
      </c>
      <c r="R60" s="70" t="s">
        <v>11</v>
      </c>
      <c r="S60" s="70" t="s">
        <v>11</v>
      </c>
      <c r="T60" s="66">
        <v>32</v>
      </c>
    </row>
    <row r="61" s="4" customFormat="1" ht="60" customHeight="1" spans="1:20">
      <c r="A61" s="27" t="s">
        <v>259</v>
      </c>
      <c r="B61" s="28" t="s">
        <v>350</v>
      </c>
      <c r="C61" s="31" t="s">
        <v>351</v>
      </c>
      <c r="D61" s="28" t="s">
        <v>163</v>
      </c>
      <c r="E61" s="28" t="s">
        <v>316</v>
      </c>
      <c r="F61" s="28" t="s">
        <v>332</v>
      </c>
      <c r="G61" s="30">
        <v>30</v>
      </c>
      <c r="H61" s="26">
        <v>55</v>
      </c>
      <c r="I61" s="55" t="s">
        <v>8</v>
      </c>
      <c r="J61" s="31" t="s">
        <v>352</v>
      </c>
      <c r="K61" s="28" t="s">
        <v>353</v>
      </c>
      <c r="L61" s="28" t="s">
        <v>354</v>
      </c>
      <c r="M61" s="57" t="s">
        <v>355</v>
      </c>
      <c r="N61" s="66">
        <v>72</v>
      </c>
      <c r="O61" s="59" t="s">
        <v>356</v>
      </c>
      <c r="P61" s="60">
        <v>44470</v>
      </c>
      <c r="Q61" s="60">
        <v>44652</v>
      </c>
      <c r="R61" s="70" t="s">
        <v>11</v>
      </c>
      <c r="S61" s="70" t="s">
        <v>11</v>
      </c>
      <c r="T61" s="66">
        <v>72</v>
      </c>
    </row>
    <row r="62" s="4" customFormat="1" ht="60" customHeight="1" spans="1:20">
      <c r="A62" s="27"/>
      <c r="B62" s="28"/>
      <c r="C62" s="31"/>
      <c r="D62" s="28"/>
      <c r="E62" s="28"/>
      <c r="F62" s="28"/>
      <c r="G62" s="30"/>
      <c r="H62" s="26">
        <v>56</v>
      </c>
      <c r="I62" s="55" t="s">
        <v>8</v>
      </c>
      <c r="J62" s="31" t="s">
        <v>357</v>
      </c>
      <c r="K62" s="28" t="s">
        <v>319</v>
      </c>
      <c r="L62" s="56" t="s">
        <v>358</v>
      </c>
      <c r="M62" s="57" t="s">
        <v>359</v>
      </c>
      <c r="N62" s="66">
        <v>22</v>
      </c>
      <c r="O62" s="59" t="s">
        <v>360</v>
      </c>
      <c r="P62" s="60">
        <v>44470</v>
      </c>
      <c r="Q62" s="60">
        <v>44652</v>
      </c>
      <c r="R62" s="70" t="s">
        <v>11</v>
      </c>
      <c r="S62" s="70" t="s">
        <v>11</v>
      </c>
      <c r="T62" s="66">
        <v>22</v>
      </c>
    </row>
    <row r="63" s="4" customFormat="1" ht="60" customHeight="1" spans="1:20">
      <c r="A63" s="22" t="s">
        <v>259</v>
      </c>
      <c r="B63" s="41" t="s">
        <v>361</v>
      </c>
      <c r="C63" s="31" t="s">
        <v>362</v>
      </c>
      <c r="D63" s="28" t="s">
        <v>163</v>
      </c>
      <c r="E63" s="41" t="s">
        <v>316</v>
      </c>
      <c r="F63" s="41" t="s">
        <v>363</v>
      </c>
      <c r="G63" s="30">
        <v>24</v>
      </c>
      <c r="H63" s="26">
        <v>57</v>
      </c>
      <c r="I63" s="55" t="s">
        <v>8</v>
      </c>
      <c r="J63" s="31" t="s">
        <v>364</v>
      </c>
      <c r="K63" s="28" t="str">
        <f t="shared" si="2"/>
        <v>罗洪镇</v>
      </c>
      <c r="L63" s="56" t="s">
        <v>358</v>
      </c>
      <c r="M63" s="57" t="s">
        <v>365</v>
      </c>
      <c r="N63" s="66">
        <v>23</v>
      </c>
      <c r="O63" s="59" t="s">
        <v>360</v>
      </c>
      <c r="P63" s="60">
        <v>44470</v>
      </c>
      <c r="Q63" s="60">
        <v>44652</v>
      </c>
      <c r="R63" s="70" t="s">
        <v>11</v>
      </c>
      <c r="S63" s="70" t="s">
        <v>11</v>
      </c>
      <c r="T63" s="66">
        <v>23</v>
      </c>
    </row>
    <row r="64" s="4" customFormat="1" ht="60" customHeight="1" spans="1:20">
      <c r="A64" s="22" t="s">
        <v>259</v>
      </c>
      <c r="B64" s="28" t="s">
        <v>366</v>
      </c>
      <c r="C64" s="31" t="s">
        <v>367</v>
      </c>
      <c r="D64" s="28" t="s">
        <v>163</v>
      </c>
      <c r="E64" s="28" t="s">
        <v>316</v>
      </c>
      <c r="F64" s="28" t="s">
        <v>368</v>
      </c>
      <c r="G64" s="30">
        <v>16</v>
      </c>
      <c r="H64" s="26">
        <v>58</v>
      </c>
      <c r="I64" s="55" t="s">
        <v>8</v>
      </c>
      <c r="J64" s="31" t="s">
        <v>369</v>
      </c>
      <c r="K64" s="28" t="str">
        <f t="shared" si="2"/>
        <v>罗洪镇</v>
      </c>
      <c r="L64" s="56" t="s">
        <v>358</v>
      </c>
      <c r="M64" s="57" t="s">
        <v>370</v>
      </c>
      <c r="N64" s="66">
        <v>62</v>
      </c>
      <c r="O64" s="59" t="s">
        <v>360</v>
      </c>
      <c r="P64" s="60">
        <v>44470</v>
      </c>
      <c r="Q64" s="60">
        <v>44652</v>
      </c>
      <c r="R64" s="70" t="s">
        <v>11</v>
      </c>
      <c r="S64" s="70" t="s">
        <v>11</v>
      </c>
      <c r="T64" s="66">
        <v>62</v>
      </c>
    </row>
    <row r="65" s="4" customFormat="1" ht="64" customHeight="1" spans="1:20">
      <c r="A65" s="27" t="s">
        <v>259</v>
      </c>
      <c r="B65" s="72" t="s">
        <v>371</v>
      </c>
      <c r="C65" s="65" t="s">
        <v>372</v>
      </c>
      <c r="D65" s="28" t="s">
        <v>184</v>
      </c>
      <c r="E65" s="73" t="s">
        <v>373</v>
      </c>
      <c r="F65" s="74" t="s">
        <v>374</v>
      </c>
      <c r="G65" s="30">
        <v>37.8</v>
      </c>
      <c r="H65" s="26">
        <v>59</v>
      </c>
      <c r="I65" s="72" t="s">
        <v>375</v>
      </c>
      <c r="J65" s="99" t="s">
        <v>376</v>
      </c>
      <c r="K65" s="28" t="str">
        <f t="shared" si="2"/>
        <v>罗洪镇</v>
      </c>
      <c r="L65" s="56" t="s">
        <v>358</v>
      </c>
      <c r="M65" s="57" t="s">
        <v>377</v>
      </c>
      <c r="N65" s="66">
        <v>8</v>
      </c>
      <c r="O65" s="59" t="s">
        <v>378</v>
      </c>
      <c r="P65" s="60">
        <v>44470</v>
      </c>
      <c r="Q65" s="60">
        <v>44652</v>
      </c>
      <c r="R65" s="70" t="s">
        <v>11</v>
      </c>
      <c r="S65" s="70" t="s">
        <v>11</v>
      </c>
      <c r="T65" s="66">
        <v>8</v>
      </c>
    </row>
    <row r="66" s="4" customFormat="1" ht="64" customHeight="1" spans="1:20">
      <c r="A66" s="27"/>
      <c r="B66" s="72"/>
      <c r="C66" s="65"/>
      <c r="D66" s="28"/>
      <c r="E66" s="73"/>
      <c r="F66" s="74"/>
      <c r="G66" s="30"/>
      <c r="H66" s="26">
        <v>60</v>
      </c>
      <c r="I66" s="72" t="s">
        <v>9</v>
      </c>
      <c r="J66" s="100" t="s">
        <v>379</v>
      </c>
      <c r="K66" s="73" t="s">
        <v>380</v>
      </c>
      <c r="L66" s="101"/>
      <c r="M66" s="72" t="s">
        <v>381</v>
      </c>
      <c r="N66" s="66">
        <v>48</v>
      </c>
      <c r="O66" s="102" t="s">
        <v>382</v>
      </c>
      <c r="P66" s="60">
        <v>44470</v>
      </c>
      <c r="Q66" s="60">
        <v>44652</v>
      </c>
      <c r="R66" s="70" t="s">
        <v>11</v>
      </c>
      <c r="S66" s="70" t="s">
        <v>11</v>
      </c>
      <c r="T66" s="66">
        <v>48</v>
      </c>
    </row>
    <row r="67" s="4" customFormat="1" ht="160" customHeight="1" spans="1:20">
      <c r="A67" s="27" t="s">
        <v>136</v>
      </c>
      <c r="B67" s="75" t="s">
        <v>383</v>
      </c>
      <c r="C67" s="76" t="s">
        <v>384</v>
      </c>
      <c r="D67" s="77" t="s">
        <v>385</v>
      </c>
      <c r="E67" s="78"/>
      <c r="F67" s="75" t="s">
        <v>386</v>
      </c>
      <c r="G67" s="79">
        <v>130</v>
      </c>
      <c r="H67" s="26">
        <v>61</v>
      </c>
      <c r="I67" s="72" t="s">
        <v>9</v>
      </c>
      <c r="J67" s="103" t="s">
        <v>387</v>
      </c>
      <c r="K67" s="75" t="s">
        <v>388</v>
      </c>
      <c r="L67" s="104" t="s">
        <v>389</v>
      </c>
      <c r="M67" s="105" t="s">
        <v>390</v>
      </c>
      <c r="N67" s="93">
        <v>130</v>
      </c>
      <c r="O67" s="76" t="s">
        <v>391</v>
      </c>
      <c r="P67" s="60">
        <v>44470</v>
      </c>
      <c r="Q67" s="60">
        <v>44652</v>
      </c>
      <c r="R67" s="70" t="s">
        <v>11</v>
      </c>
      <c r="S67" s="70" t="s">
        <v>11</v>
      </c>
      <c r="T67" s="66">
        <v>130</v>
      </c>
    </row>
    <row r="68" s="4" customFormat="1" ht="71" customHeight="1" spans="1:20">
      <c r="A68" s="27" t="s">
        <v>259</v>
      </c>
      <c r="B68" s="27" t="s">
        <v>371</v>
      </c>
      <c r="C68" s="27" t="s">
        <v>392</v>
      </c>
      <c r="D68" s="80" t="s">
        <v>75</v>
      </c>
      <c r="E68" s="27" t="s">
        <v>393</v>
      </c>
      <c r="F68" s="27" t="s">
        <v>394</v>
      </c>
      <c r="G68" s="81">
        <v>50</v>
      </c>
      <c r="H68" s="26">
        <v>62</v>
      </c>
      <c r="I68" s="106" t="s">
        <v>371</v>
      </c>
      <c r="J68" s="31" t="s">
        <v>395</v>
      </c>
      <c r="K68" s="80" t="s">
        <v>75</v>
      </c>
      <c r="L68" s="27" t="s">
        <v>393</v>
      </c>
      <c r="M68" s="107" t="s">
        <v>396</v>
      </c>
      <c r="N68" s="81">
        <v>30</v>
      </c>
      <c r="O68" s="108" t="s">
        <v>397</v>
      </c>
      <c r="P68" s="109">
        <v>44470</v>
      </c>
      <c r="Q68" s="111">
        <v>44531</v>
      </c>
      <c r="R68" s="109" t="s">
        <v>11</v>
      </c>
      <c r="S68" s="109" t="s">
        <v>79</v>
      </c>
      <c r="T68" s="20"/>
    </row>
    <row r="69" s="4" customFormat="1" ht="111" customHeight="1" spans="1:20">
      <c r="A69" s="27"/>
      <c r="B69" s="27"/>
      <c r="C69" s="27"/>
      <c r="D69" s="80"/>
      <c r="E69" s="27"/>
      <c r="F69" s="27"/>
      <c r="G69" s="81"/>
      <c r="H69" s="26">
        <v>63</v>
      </c>
      <c r="I69" s="110" t="s">
        <v>371</v>
      </c>
      <c r="J69" s="49" t="s">
        <v>398</v>
      </c>
      <c r="K69" s="80" t="s">
        <v>75</v>
      </c>
      <c r="L69" s="27" t="s">
        <v>393</v>
      </c>
      <c r="M69" s="107" t="s">
        <v>399</v>
      </c>
      <c r="N69" s="81">
        <v>20</v>
      </c>
      <c r="O69" s="108" t="s">
        <v>400</v>
      </c>
      <c r="P69" s="111">
        <v>44470</v>
      </c>
      <c r="Q69" s="111">
        <v>44531</v>
      </c>
      <c r="R69" s="109" t="s">
        <v>11</v>
      </c>
      <c r="S69" s="109" t="s">
        <v>79</v>
      </c>
      <c r="T69" s="20"/>
    </row>
    <row r="70" s="4" customFormat="1" ht="81" customHeight="1" spans="1:20">
      <c r="A70" s="22" t="s">
        <v>259</v>
      </c>
      <c r="B70" s="22" t="s">
        <v>371</v>
      </c>
      <c r="C70" s="41" t="s">
        <v>401</v>
      </c>
      <c r="D70" s="80" t="s">
        <v>402</v>
      </c>
      <c r="E70" s="22" t="s">
        <v>403</v>
      </c>
      <c r="F70" s="22" t="s">
        <v>404</v>
      </c>
      <c r="G70" s="81">
        <v>20</v>
      </c>
      <c r="H70" s="26">
        <v>64</v>
      </c>
      <c r="I70" s="90" t="s">
        <v>405</v>
      </c>
      <c r="J70" s="90" t="s">
        <v>406</v>
      </c>
      <c r="K70" s="89" t="s">
        <v>402</v>
      </c>
      <c r="L70" s="86" t="s">
        <v>407</v>
      </c>
      <c r="M70" s="86" t="s">
        <v>408</v>
      </c>
      <c r="N70" s="86">
        <v>20</v>
      </c>
      <c r="O70" s="92" t="s">
        <v>409</v>
      </c>
      <c r="P70" s="112">
        <v>44484</v>
      </c>
      <c r="Q70" s="112">
        <v>44561</v>
      </c>
      <c r="R70" s="109" t="s">
        <v>12</v>
      </c>
      <c r="S70" s="109" t="s">
        <v>410</v>
      </c>
      <c r="T70" s="20"/>
    </row>
    <row r="71" s="4" customFormat="1" ht="83" customHeight="1" spans="1:20">
      <c r="A71" s="82" t="s">
        <v>411</v>
      </c>
      <c r="B71" s="83" t="s">
        <v>371</v>
      </c>
      <c r="C71" s="76" t="s">
        <v>412</v>
      </c>
      <c r="D71" s="82" t="s">
        <v>205</v>
      </c>
      <c r="E71" s="75" t="s">
        <v>413</v>
      </c>
      <c r="F71" s="75" t="s">
        <v>414</v>
      </c>
      <c r="G71" s="84">
        <v>35</v>
      </c>
      <c r="H71" s="85">
        <v>65</v>
      </c>
      <c r="I71" s="82" t="s">
        <v>371</v>
      </c>
      <c r="J71" s="75" t="s">
        <v>415</v>
      </c>
      <c r="K71" s="82" t="s">
        <v>205</v>
      </c>
      <c r="L71" s="75" t="s">
        <v>413</v>
      </c>
      <c r="M71" s="113" t="s">
        <v>416</v>
      </c>
      <c r="N71" s="114">
        <v>35</v>
      </c>
      <c r="O71" s="115" t="s">
        <v>417</v>
      </c>
      <c r="P71" s="116">
        <v>44470</v>
      </c>
      <c r="Q71" s="116">
        <v>44501</v>
      </c>
      <c r="R71" s="127" t="s">
        <v>11</v>
      </c>
      <c r="S71" s="75" t="s">
        <v>418</v>
      </c>
      <c r="T71" s="20"/>
    </row>
    <row r="72" s="4" customFormat="1" ht="87" customHeight="1" spans="1:20">
      <c r="A72" s="27" t="s">
        <v>259</v>
      </c>
      <c r="B72" s="28" t="s">
        <v>419</v>
      </c>
      <c r="C72" s="31" t="s">
        <v>420</v>
      </c>
      <c r="D72" s="28" t="s">
        <v>62</v>
      </c>
      <c r="E72" s="28" t="s">
        <v>421</v>
      </c>
      <c r="F72" s="28" t="s">
        <v>422</v>
      </c>
      <c r="G72" s="81">
        <v>70</v>
      </c>
      <c r="H72" s="26">
        <v>66</v>
      </c>
      <c r="I72" s="28" t="s">
        <v>423</v>
      </c>
      <c r="J72" s="117" t="s">
        <v>424</v>
      </c>
      <c r="K72" s="68" t="s">
        <v>425</v>
      </c>
      <c r="L72" s="68"/>
      <c r="M72" s="68" t="s">
        <v>426</v>
      </c>
      <c r="N72" s="48">
        <v>70</v>
      </c>
      <c r="O72" s="117" t="s">
        <v>427</v>
      </c>
      <c r="P72" s="50">
        <v>44470</v>
      </c>
      <c r="Q72" s="50">
        <v>44531</v>
      </c>
      <c r="R72" s="68" t="s">
        <v>428</v>
      </c>
      <c r="S72" s="68" t="s">
        <v>429</v>
      </c>
      <c r="T72" s="20"/>
    </row>
    <row r="73" s="4" customFormat="1" ht="51" customHeight="1" spans="1:20">
      <c r="A73" s="86" t="s">
        <v>59</v>
      </c>
      <c r="B73" s="51" t="s">
        <v>430</v>
      </c>
      <c r="C73" s="52" t="s">
        <v>431</v>
      </c>
      <c r="D73" s="51" t="s">
        <v>205</v>
      </c>
      <c r="E73" s="51" t="s">
        <v>432</v>
      </c>
      <c r="F73" s="51" t="s">
        <v>433</v>
      </c>
      <c r="G73" s="87">
        <v>12.8</v>
      </c>
      <c r="H73" s="26">
        <v>67</v>
      </c>
      <c r="I73" s="51" t="s">
        <v>430</v>
      </c>
      <c r="J73" s="118" t="s">
        <v>434</v>
      </c>
      <c r="K73" s="119" t="s">
        <v>435</v>
      </c>
      <c r="L73" s="119" t="s">
        <v>436</v>
      </c>
      <c r="M73" s="119" t="s">
        <v>437</v>
      </c>
      <c r="N73" s="87">
        <v>13.3</v>
      </c>
      <c r="O73" s="52" t="s">
        <v>438</v>
      </c>
      <c r="P73" s="51" t="s">
        <v>439</v>
      </c>
      <c r="Q73" s="69">
        <v>44502</v>
      </c>
      <c r="R73" s="51" t="s">
        <v>12</v>
      </c>
      <c r="S73" s="51" t="s">
        <v>12</v>
      </c>
      <c r="T73" s="19"/>
    </row>
    <row r="74" s="4" customFormat="1" ht="53" customHeight="1" spans="1:20">
      <c r="A74" s="27" t="s">
        <v>259</v>
      </c>
      <c r="B74" s="51" t="s">
        <v>430</v>
      </c>
      <c r="C74" s="52" t="s">
        <v>440</v>
      </c>
      <c r="D74" s="51" t="s">
        <v>184</v>
      </c>
      <c r="E74" s="51" t="s">
        <v>441</v>
      </c>
      <c r="F74" s="51" t="s">
        <v>433</v>
      </c>
      <c r="G74" s="87">
        <v>20.8</v>
      </c>
      <c r="H74" s="26">
        <v>68</v>
      </c>
      <c r="I74" s="51" t="s">
        <v>430</v>
      </c>
      <c r="J74" s="118" t="s">
        <v>442</v>
      </c>
      <c r="K74" s="119" t="s">
        <v>112</v>
      </c>
      <c r="L74" s="119" t="s">
        <v>443</v>
      </c>
      <c r="M74" s="119" t="s">
        <v>433</v>
      </c>
      <c r="N74" s="87">
        <v>44.8</v>
      </c>
      <c r="O74" s="52" t="s">
        <v>100</v>
      </c>
      <c r="P74" s="69">
        <v>44378</v>
      </c>
      <c r="Q74" s="69">
        <v>44503</v>
      </c>
      <c r="R74" s="51" t="s">
        <v>12</v>
      </c>
      <c r="S74" s="51" t="s">
        <v>12</v>
      </c>
      <c r="T74" s="19"/>
    </row>
    <row r="75" s="4" customFormat="1" ht="46" customHeight="1" spans="1:20">
      <c r="A75" s="27" t="s">
        <v>259</v>
      </c>
      <c r="B75" s="51" t="s">
        <v>430</v>
      </c>
      <c r="C75" s="52" t="s">
        <v>444</v>
      </c>
      <c r="D75" s="51" t="s">
        <v>445</v>
      </c>
      <c r="E75" s="51" t="s">
        <v>446</v>
      </c>
      <c r="F75" s="51" t="s">
        <v>433</v>
      </c>
      <c r="G75" s="87">
        <v>19.2</v>
      </c>
      <c r="H75" s="26">
        <v>69</v>
      </c>
      <c r="I75" s="51" t="s">
        <v>430</v>
      </c>
      <c r="J75" s="118" t="s">
        <v>447</v>
      </c>
      <c r="K75" s="119" t="s">
        <v>184</v>
      </c>
      <c r="L75" s="119" t="s">
        <v>448</v>
      </c>
      <c r="M75" s="119" t="s">
        <v>291</v>
      </c>
      <c r="N75" s="87">
        <v>18</v>
      </c>
      <c r="O75" s="52" t="s">
        <v>449</v>
      </c>
      <c r="P75" s="69">
        <v>44378</v>
      </c>
      <c r="Q75" s="69">
        <v>44504</v>
      </c>
      <c r="R75" s="51" t="s">
        <v>12</v>
      </c>
      <c r="S75" s="51" t="s">
        <v>12</v>
      </c>
      <c r="T75" s="19"/>
    </row>
    <row r="76" s="4" customFormat="1" ht="40" customHeight="1" spans="1:20">
      <c r="A76" s="86" t="s">
        <v>59</v>
      </c>
      <c r="B76" s="51" t="s">
        <v>106</v>
      </c>
      <c r="C76" s="52" t="s">
        <v>450</v>
      </c>
      <c r="D76" s="51" t="s">
        <v>169</v>
      </c>
      <c r="E76" s="51" t="s">
        <v>451</v>
      </c>
      <c r="F76" s="51" t="s">
        <v>452</v>
      </c>
      <c r="G76" s="87">
        <v>42.9</v>
      </c>
      <c r="H76" s="26">
        <v>70</v>
      </c>
      <c r="I76" s="51" t="s">
        <v>430</v>
      </c>
      <c r="J76" s="118" t="s">
        <v>453</v>
      </c>
      <c r="K76" s="119" t="s">
        <v>112</v>
      </c>
      <c r="L76" s="119" t="s">
        <v>454</v>
      </c>
      <c r="M76" s="119" t="s">
        <v>307</v>
      </c>
      <c r="N76" s="87">
        <v>15</v>
      </c>
      <c r="O76" s="52" t="s">
        <v>455</v>
      </c>
      <c r="P76" s="69">
        <v>44409</v>
      </c>
      <c r="Q76" s="69">
        <v>44505</v>
      </c>
      <c r="R76" s="51" t="s">
        <v>12</v>
      </c>
      <c r="S76" s="51" t="s">
        <v>12</v>
      </c>
      <c r="T76" s="19"/>
    </row>
    <row r="77" s="4" customFormat="1" ht="47" customHeight="1" spans="1:20">
      <c r="A77" s="86" t="s">
        <v>59</v>
      </c>
      <c r="B77" s="51" t="s">
        <v>106</v>
      </c>
      <c r="C77" s="52" t="s">
        <v>456</v>
      </c>
      <c r="D77" s="51" t="s">
        <v>169</v>
      </c>
      <c r="E77" s="51" t="s">
        <v>457</v>
      </c>
      <c r="F77" s="51" t="s">
        <v>458</v>
      </c>
      <c r="G77" s="53">
        <v>15</v>
      </c>
      <c r="H77" s="26">
        <v>71</v>
      </c>
      <c r="I77" s="51" t="s">
        <v>430</v>
      </c>
      <c r="J77" s="118" t="s">
        <v>459</v>
      </c>
      <c r="K77" s="120" t="s">
        <v>129</v>
      </c>
      <c r="L77" s="120" t="s">
        <v>460</v>
      </c>
      <c r="M77" s="51" t="s">
        <v>433</v>
      </c>
      <c r="N77" s="87">
        <v>19.6</v>
      </c>
      <c r="O77" s="52" t="s">
        <v>461</v>
      </c>
      <c r="P77" s="69">
        <v>44378</v>
      </c>
      <c r="Q77" s="69">
        <v>44506</v>
      </c>
      <c r="R77" s="51" t="s">
        <v>12</v>
      </c>
      <c r="S77" s="51" t="s">
        <v>12</v>
      </c>
      <c r="T77" s="19"/>
    </row>
    <row r="78" s="4" customFormat="1" ht="118" customHeight="1" spans="1:20">
      <c r="A78" s="86" t="s">
        <v>59</v>
      </c>
      <c r="B78" s="86" t="s">
        <v>462</v>
      </c>
      <c r="C78" s="88" t="s">
        <v>463</v>
      </c>
      <c r="D78" s="89" t="s">
        <v>71</v>
      </c>
      <c r="E78" s="90" t="s">
        <v>464</v>
      </c>
      <c r="F78" s="90" t="s">
        <v>465</v>
      </c>
      <c r="G78" s="91">
        <v>100</v>
      </c>
      <c r="H78" s="92">
        <v>72</v>
      </c>
      <c r="I78" s="90" t="s">
        <v>462</v>
      </c>
      <c r="J78" s="121" t="s">
        <v>466</v>
      </c>
      <c r="K78" s="75" t="s">
        <v>71</v>
      </c>
      <c r="L78" s="122" t="s">
        <v>464</v>
      </c>
      <c r="M78" s="90" t="s">
        <v>465</v>
      </c>
      <c r="N78" s="91">
        <v>100</v>
      </c>
      <c r="O78" s="122" t="s">
        <v>467</v>
      </c>
      <c r="P78" s="123" t="s">
        <v>468</v>
      </c>
      <c r="Q78" s="123" t="s">
        <v>469</v>
      </c>
      <c r="R78" s="127" t="s">
        <v>11</v>
      </c>
      <c r="S78" s="127" t="s">
        <v>11</v>
      </c>
      <c r="T78" s="20"/>
    </row>
    <row r="79" s="4" customFormat="1" ht="83" customHeight="1" spans="1:20">
      <c r="A79" s="27" t="s">
        <v>136</v>
      </c>
      <c r="B79" s="75" t="s">
        <v>470</v>
      </c>
      <c r="C79" s="76" t="s">
        <v>471</v>
      </c>
      <c r="D79" s="75" t="s">
        <v>425</v>
      </c>
      <c r="E79" s="75" t="s">
        <v>472</v>
      </c>
      <c r="F79" s="75" t="s">
        <v>399</v>
      </c>
      <c r="G79" s="93">
        <v>20</v>
      </c>
      <c r="H79" s="92">
        <v>73</v>
      </c>
      <c r="I79" s="75" t="s">
        <v>470</v>
      </c>
      <c r="J79" s="103" t="s">
        <v>473</v>
      </c>
      <c r="K79" s="75" t="s">
        <v>425</v>
      </c>
      <c r="L79" s="75" t="s">
        <v>472</v>
      </c>
      <c r="M79" s="75" t="s">
        <v>399</v>
      </c>
      <c r="N79" s="93">
        <v>20</v>
      </c>
      <c r="O79" s="75" t="s">
        <v>474</v>
      </c>
      <c r="P79" s="124">
        <v>44409</v>
      </c>
      <c r="Q79" s="124">
        <v>44531</v>
      </c>
      <c r="R79" s="75" t="s">
        <v>475</v>
      </c>
      <c r="S79" s="75" t="s">
        <v>429</v>
      </c>
      <c r="T79" s="20"/>
    </row>
    <row r="80" s="4" customFormat="1" ht="173" customHeight="1" spans="1:20">
      <c r="A80" s="27" t="s">
        <v>136</v>
      </c>
      <c r="B80" s="75" t="s">
        <v>476</v>
      </c>
      <c r="C80" s="76" t="s">
        <v>477</v>
      </c>
      <c r="D80" s="94" t="s">
        <v>425</v>
      </c>
      <c r="E80" s="94" t="s">
        <v>478</v>
      </c>
      <c r="F80" s="95" t="s">
        <v>479</v>
      </c>
      <c r="G80" s="96">
        <v>40</v>
      </c>
      <c r="H80" s="92">
        <v>74</v>
      </c>
      <c r="I80" s="75" t="s">
        <v>476</v>
      </c>
      <c r="J80" s="76" t="s">
        <v>480</v>
      </c>
      <c r="K80" s="94" t="s">
        <v>425</v>
      </c>
      <c r="L80" s="94" t="s">
        <v>478</v>
      </c>
      <c r="M80" s="95" t="s">
        <v>479</v>
      </c>
      <c r="N80" s="96">
        <v>40</v>
      </c>
      <c r="O80" s="94" t="s">
        <v>481</v>
      </c>
      <c r="P80" s="125">
        <v>44409</v>
      </c>
      <c r="Q80" s="125">
        <v>44531</v>
      </c>
      <c r="R80" s="94" t="s">
        <v>482</v>
      </c>
      <c r="S80" s="94" t="s">
        <v>429</v>
      </c>
      <c r="T80" s="94"/>
    </row>
    <row r="81" s="5" customFormat="1" ht="22" customHeight="1" spans="1:20">
      <c r="A81" s="97" t="s">
        <v>33</v>
      </c>
      <c r="B81" s="90"/>
      <c r="C81" s="90"/>
      <c r="D81" s="89"/>
      <c r="E81" s="90"/>
      <c r="F81" s="90"/>
      <c r="G81" s="90">
        <f>SUM(G7:G80)</f>
        <v>3408.16</v>
      </c>
      <c r="H81" s="98"/>
      <c r="I81" s="90"/>
      <c r="J81" s="121"/>
      <c r="K81" s="122"/>
      <c r="L81" s="122"/>
      <c r="M81" s="126"/>
      <c r="N81" s="90">
        <f>SUM(N7:N80)</f>
        <v>3408.16</v>
      </c>
      <c r="O81" s="122"/>
      <c r="P81" s="123"/>
      <c r="Q81" s="123"/>
      <c r="R81" s="97"/>
      <c r="S81" s="97"/>
      <c r="T81" s="97">
        <f>SUM(T8:T77)</f>
        <v>2401.68</v>
      </c>
    </row>
  </sheetData>
  <mergeCells count="170">
    <mergeCell ref="A1:T1"/>
    <mergeCell ref="A2:T2"/>
    <mergeCell ref="O3:Q3"/>
    <mergeCell ref="A4:G4"/>
    <mergeCell ref="I4:T4"/>
    <mergeCell ref="D5:E5"/>
    <mergeCell ref="K5:L5"/>
    <mergeCell ref="R5:S5"/>
    <mergeCell ref="A5:A6"/>
    <mergeCell ref="A8:A10"/>
    <mergeCell ref="A11:A16"/>
    <mergeCell ref="A17:A18"/>
    <mergeCell ref="A19:A21"/>
    <mergeCell ref="A22:A23"/>
    <mergeCell ref="A24:A26"/>
    <mergeCell ref="A27:A28"/>
    <mergeCell ref="A29:A34"/>
    <mergeCell ref="A35:A37"/>
    <mergeCell ref="A38:A40"/>
    <mergeCell ref="A41:A43"/>
    <mergeCell ref="A44:A45"/>
    <mergeCell ref="A46:A48"/>
    <mergeCell ref="A49:A50"/>
    <mergeCell ref="A51:A52"/>
    <mergeCell ref="A54:A56"/>
    <mergeCell ref="A57:A58"/>
    <mergeCell ref="A59:A60"/>
    <mergeCell ref="A61:A62"/>
    <mergeCell ref="A65:A66"/>
    <mergeCell ref="A68:A69"/>
    <mergeCell ref="B5:B6"/>
    <mergeCell ref="B8:B10"/>
    <mergeCell ref="B11:B16"/>
    <mergeCell ref="B17:B18"/>
    <mergeCell ref="B19:B21"/>
    <mergeCell ref="B22:B23"/>
    <mergeCell ref="B24:B26"/>
    <mergeCell ref="B27:B28"/>
    <mergeCell ref="B29:B34"/>
    <mergeCell ref="B35:B37"/>
    <mergeCell ref="B38:B40"/>
    <mergeCell ref="B41:B43"/>
    <mergeCell ref="B44:B45"/>
    <mergeCell ref="B46:B48"/>
    <mergeCell ref="B49:B50"/>
    <mergeCell ref="B51:B52"/>
    <mergeCell ref="B54:B56"/>
    <mergeCell ref="B57:B58"/>
    <mergeCell ref="B59:B60"/>
    <mergeCell ref="B61:B62"/>
    <mergeCell ref="B65:B66"/>
    <mergeCell ref="B68:B69"/>
    <mergeCell ref="C5:C6"/>
    <mergeCell ref="C8:C10"/>
    <mergeCell ref="C11:C16"/>
    <mergeCell ref="C17:C18"/>
    <mergeCell ref="C19:C21"/>
    <mergeCell ref="C22:C23"/>
    <mergeCell ref="C24:C26"/>
    <mergeCell ref="C27:C28"/>
    <mergeCell ref="C29:C34"/>
    <mergeCell ref="C35:C37"/>
    <mergeCell ref="C38:C40"/>
    <mergeCell ref="C41:C43"/>
    <mergeCell ref="C44:C45"/>
    <mergeCell ref="C46:C48"/>
    <mergeCell ref="C49:C50"/>
    <mergeCell ref="C51:C52"/>
    <mergeCell ref="C54:C56"/>
    <mergeCell ref="C57:C58"/>
    <mergeCell ref="C59:C60"/>
    <mergeCell ref="C61:C62"/>
    <mergeCell ref="C65:C66"/>
    <mergeCell ref="C68:C69"/>
    <mergeCell ref="D8:D10"/>
    <mergeCell ref="D11:D16"/>
    <mergeCell ref="D17:D18"/>
    <mergeCell ref="D19:D21"/>
    <mergeCell ref="D22:D23"/>
    <mergeCell ref="D24:D26"/>
    <mergeCell ref="D27:D28"/>
    <mergeCell ref="D29:D34"/>
    <mergeCell ref="D35:D37"/>
    <mergeCell ref="D38:D40"/>
    <mergeCell ref="D41:D43"/>
    <mergeCell ref="D44:D45"/>
    <mergeCell ref="D46:D48"/>
    <mergeCell ref="D49:D50"/>
    <mergeCell ref="D51:D52"/>
    <mergeCell ref="D54:D56"/>
    <mergeCell ref="D57:D58"/>
    <mergeCell ref="D59:D60"/>
    <mergeCell ref="D61:D62"/>
    <mergeCell ref="D65:D66"/>
    <mergeCell ref="D68:D69"/>
    <mergeCell ref="E8:E10"/>
    <mergeCell ref="E11:E16"/>
    <mergeCell ref="E17:E18"/>
    <mergeCell ref="E19:E21"/>
    <mergeCell ref="E22:E23"/>
    <mergeCell ref="E24:E26"/>
    <mergeCell ref="E27:E28"/>
    <mergeCell ref="E29:E34"/>
    <mergeCell ref="E35:E37"/>
    <mergeCell ref="E38:E40"/>
    <mergeCell ref="E41:E43"/>
    <mergeCell ref="E44:E45"/>
    <mergeCell ref="E46:E48"/>
    <mergeCell ref="E49:E50"/>
    <mergeCell ref="E51:E52"/>
    <mergeCell ref="E54:E56"/>
    <mergeCell ref="E57:E58"/>
    <mergeCell ref="E59:E60"/>
    <mergeCell ref="E61:E62"/>
    <mergeCell ref="E65:E66"/>
    <mergeCell ref="E68:E69"/>
    <mergeCell ref="F5:F6"/>
    <mergeCell ref="F8:F10"/>
    <mergeCell ref="F11:F16"/>
    <mergeCell ref="F17:F18"/>
    <mergeCell ref="F19:F21"/>
    <mergeCell ref="F22:F23"/>
    <mergeCell ref="F24:F26"/>
    <mergeCell ref="F27:F28"/>
    <mergeCell ref="F29:F34"/>
    <mergeCell ref="F35:F37"/>
    <mergeCell ref="F38:F40"/>
    <mergeCell ref="F41:F43"/>
    <mergeCell ref="F44:F45"/>
    <mergeCell ref="F46:F48"/>
    <mergeCell ref="F49:F50"/>
    <mergeCell ref="F51:F52"/>
    <mergeCell ref="F54:F56"/>
    <mergeCell ref="F57:F58"/>
    <mergeCell ref="F59:F60"/>
    <mergeCell ref="F61:F62"/>
    <mergeCell ref="F65:F66"/>
    <mergeCell ref="F68:F69"/>
    <mergeCell ref="G5:G6"/>
    <mergeCell ref="G8:G10"/>
    <mergeCell ref="G11:G16"/>
    <mergeCell ref="G17:G18"/>
    <mergeCell ref="G19:G21"/>
    <mergeCell ref="G22:G23"/>
    <mergeCell ref="G24:G26"/>
    <mergeCell ref="G27:G28"/>
    <mergeCell ref="G29:G34"/>
    <mergeCell ref="G35:G37"/>
    <mergeCell ref="G38:G40"/>
    <mergeCell ref="G41:G43"/>
    <mergeCell ref="G44:G45"/>
    <mergeCell ref="G46:G48"/>
    <mergeCell ref="G49:G50"/>
    <mergeCell ref="G51:G52"/>
    <mergeCell ref="G54:G56"/>
    <mergeCell ref="G57:G58"/>
    <mergeCell ref="G59:G60"/>
    <mergeCell ref="G61:G62"/>
    <mergeCell ref="G65:G66"/>
    <mergeCell ref="G68:G69"/>
    <mergeCell ref="H5:H6"/>
    <mergeCell ref="I5:I6"/>
    <mergeCell ref="J5:J6"/>
    <mergeCell ref="M5:M6"/>
    <mergeCell ref="N5:N6"/>
    <mergeCell ref="O5:O6"/>
    <mergeCell ref="P5:P6"/>
    <mergeCell ref="Q5:Q6"/>
    <mergeCell ref="T5:T6"/>
    <mergeCell ref="T73:T77"/>
  </mergeCells>
  <printOptions horizontalCentered="1"/>
  <pageMargins left="0.393055555555556" right="0.393055555555556" top="0.865972222222222" bottom="0.708333333333333" header="0.302777777777778" footer="0.511805555555556"/>
  <pageSetup paperSize="9" scale="96" firstPageNumber="5" fitToHeight="0" orientation="landscape" useFirstPageNumber="1" horizontalDpi="600"/>
  <headerFooter>
    <oddFooter>&amp;C &amp;P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资金来源和下拨汇总表</vt:lpstr>
      <vt:lpstr>资金计划汇总表</vt:lpstr>
      <vt:lpstr>项目变更汇总表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大众广告图文1412994938</cp:lastModifiedBy>
  <dcterms:created xsi:type="dcterms:W3CDTF">2018-02-27T11:14:00Z</dcterms:created>
  <dcterms:modified xsi:type="dcterms:W3CDTF">2021-12-26T13:12:39Z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D392C31565D247F5829F7FFC24AFEA01</vt:lpwstr>
  </property>
</Properties>
</file>